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20\PA Policy and Advocacy\COVID19\Economic Stimulus Scorecard\"/>
    </mc:Choice>
  </mc:AlternateContent>
  <xr:revisionPtr revIDLastSave="0" documentId="13_ncr:1_{27D509AA-6945-4518-8CAE-E593B16DDD1A}" xr6:coauthVersionLast="45" xr6:coauthVersionMax="45" xr10:uidLastSave="{00000000-0000-0000-0000-000000000000}"/>
  <bookViews>
    <workbookView xWindow="-120" yWindow="-120" windowWidth="38640" windowHeight="21240" xr2:uid="{289C9169-C156-4A70-875C-7DAF34C80CB1}"/>
  </bookViews>
  <sheets>
    <sheet name="Measures" sheetId="1" r:id="rId1"/>
    <sheet name="Graphs" sheetId="4" r:id="rId2"/>
    <sheet name="Dropdowns" sheetId="3" r:id="rId3"/>
  </sheets>
  <definedNames>
    <definedName name="_xlnm._FilterDatabase" localSheetId="0" hidden="1">Measures!$A$1:$I$203</definedName>
    <definedName name="_xlnm.Print_Area" localSheetId="0">Measures!$A$1:$I$222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4" l="1"/>
  <c r="B29" i="4"/>
  <c r="D29" i="4" s="1"/>
  <c r="C28" i="4"/>
  <c r="B28" i="4"/>
  <c r="C27" i="4"/>
  <c r="B27" i="4"/>
  <c r="D27" i="4" s="1"/>
  <c r="C26" i="4"/>
  <c r="B26" i="4"/>
  <c r="C25" i="4"/>
  <c r="B25" i="4"/>
  <c r="C24" i="4"/>
  <c r="B24" i="4"/>
  <c r="C23" i="4"/>
  <c r="B23" i="4"/>
  <c r="D23" i="4" s="1"/>
  <c r="C22" i="4"/>
  <c r="B22" i="4"/>
  <c r="C11" i="4"/>
  <c r="B11" i="4"/>
  <c r="D11" i="4" s="1"/>
  <c r="C10" i="4"/>
  <c r="D10" i="4" s="1"/>
  <c r="B10" i="4"/>
  <c r="C9" i="4"/>
  <c r="B9" i="4"/>
  <c r="C8" i="4"/>
  <c r="B8" i="4"/>
  <c r="C7" i="4"/>
  <c r="B7" i="4"/>
  <c r="C6" i="4"/>
  <c r="B6" i="4"/>
  <c r="C5" i="4"/>
  <c r="B5" i="4"/>
  <c r="D5" i="4" s="1"/>
  <c r="C4" i="4"/>
  <c r="B4" i="4"/>
  <c r="C3" i="4"/>
  <c r="B3" i="4"/>
  <c r="E222" i="1"/>
  <c r="D4" i="4" l="1"/>
  <c r="D6" i="4"/>
  <c r="D22" i="4"/>
  <c r="D28" i="4"/>
  <c r="D8" i="4"/>
  <c r="D25" i="4"/>
  <c r="B12" i="4"/>
  <c r="C12" i="4"/>
  <c r="D7" i="4"/>
  <c r="D9" i="4"/>
  <c r="C30" i="4"/>
  <c r="D24" i="4"/>
  <c r="D26" i="4"/>
  <c r="D3" i="4"/>
  <c r="B30" i="4"/>
  <c r="D30" i="4" s="1"/>
  <c r="D12" i="4" l="1"/>
</calcChain>
</file>

<file path=xl/sharedStrings.xml><?xml version="1.0" encoding="utf-8"?>
<sst xmlns="http://schemas.openxmlformats.org/spreadsheetml/2006/main" count="1237" uniqueCount="291">
  <si>
    <t>Tas</t>
  </si>
  <si>
    <t>WA</t>
  </si>
  <si>
    <t>Cwlth</t>
  </si>
  <si>
    <t>3.1 Streamlining approvals</t>
  </si>
  <si>
    <t>4. PROGRAMS AND PROJECTS (general)</t>
  </si>
  <si>
    <t xml:space="preserve">4.1 Social and affordable housing  </t>
  </si>
  <si>
    <t>50% Stamp Duty waivers to June 2021 for new home builds</t>
  </si>
  <si>
    <t xml:space="preserve">4.2 Retrofit existing housing to improve comfort and energy efficiency    </t>
  </si>
  <si>
    <t>4.3.1  New school buildings</t>
  </si>
  <si>
    <t xml:space="preserve">4.3.2 Retrofit schools to improve comfort and energy efficiency    </t>
  </si>
  <si>
    <t>4.4 Commercial and public buildings</t>
  </si>
  <si>
    <t>$1b Interest-free loans part of program to fix NSW's cladding crisis</t>
  </si>
  <si>
    <t>Business Improvement Grant. $20mi for grants of $10k OR $20k 1:1 co-payment grants.</t>
  </si>
  <si>
    <t xml:space="preserve">4.5 Community projects/local government  </t>
  </si>
  <si>
    <t>4.6 Heritage</t>
  </si>
  <si>
    <t>Other</t>
  </si>
  <si>
    <t>ACT</t>
  </si>
  <si>
    <t>NSW</t>
  </si>
  <si>
    <t>NT</t>
  </si>
  <si>
    <t>Qld</t>
  </si>
  <si>
    <t>SA</t>
  </si>
  <si>
    <t>Vic</t>
  </si>
  <si>
    <t>3.2 Procurement processes that supports Australian businesses</t>
  </si>
  <si>
    <t>Planning System Acceleration Program. Brings forward immediate reforms to support productivity, investment and jobs during COVID-19 with a Delivery Unit focused on unblocking programs caught up in the system. So far, 49 projects have been approved.</t>
  </si>
  <si>
    <t>Institute Measure</t>
  </si>
  <si>
    <t>CW/ State/Trrtry</t>
  </si>
  <si>
    <t xml:space="preserve">Description </t>
  </si>
  <si>
    <t>Outlay trigger</t>
  </si>
  <si>
    <t>Covid-19 Economic Stimulus</t>
  </si>
  <si>
    <t>Budget 2020-21</t>
  </si>
  <si>
    <t>Comments</t>
  </si>
  <si>
    <t>Amount if outlay for total</t>
  </si>
  <si>
    <t>Subamount for noting</t>
  </si>
  <si>
    <t>Reference</t>
  </si>
  <si>
    <t>Expediting development application and unit titling
approvals</t>
  </si>
  <si>
    <t>No specified outlay</t>
  </si>
  <si>
    <t>Specified outlay</t>
  </si>
  <si>
    <t xml:space="preserve">ePlanning statewide rollout. Online platform currently used by 48 out of 128 councils that allows homeowners and businesses to lodge their development applications has reduced application processing times by up to 73%. A further 19 LGAs onboarded during COVID-19 with full statewide rollout to occur by mid-2021. </t>
  </si>
  <si>
    <t>Upgrades to local government digital planning permit systems.</t>
  </si>
  <si>
    <t>Funding for Victorian Planning Authority, including the Streamlining for Growth program which provides support to local councils to fast-track local planning applications.</t>
  </si>
  <si>
    <t>Trial of an innovative new 3D spatial data program called Digital Twin Victoria that brings together currently disparate spatial data to develop digital models of Victoria – making it easier to accurately assess and plan projects remotely</t>
  </si>
  <si>
    <t>No / specified stimulus outlay</t>
  </si>
  <si>
    <t>Special COVID-19 Bill (Legislation) to keep Government business moving that supports State Government agencies approvals and decision-making processes including waiving fees and deadlines where required during COVID-19 pandemic. The bills amends 79 Acts of the WA  Parliament.</t>
  </si>
  <si>
    <t>https://www.mediastatements.wa.gov.au/Pages/McGowan/2020/08/Special-COVID-19-Bill-to-keep-Government-moving.aspx
https://www.wa.gov.au/organisation/department-of-the-premier-and-cabinet/covid-19-coronavirus-western-australian-government-response</t>
  </si>
  <si>
    <t>https://www.premier.sa.gov.au/news/media-releases/news/unprecedented-response-and-economic-stimulus-to-drive-sa-jobs,-economy-in-wake-of-bushfires,-coronavirus2</t>
  </si>
  <si>
    <t>Immediate Economic Stimulus Package (ESP) worth $350 million  labour-intensive and/or require significant local purchasing of materials, services and supplies.</t>
  </si>
  <si>
    <t>Investment in upgrades at country hospitals. Part of ESP The $15 million has been brought forward from the Marshall Government’s $140 million sustainment works over 10 years program.</t>
  </si>
  <si>
    <t>https://www.premier.sa.gov.au/news/media-releases/news/local-communities-set-to-benefit-from-$350-million-stimulus</t>
  </si>
  <si>
    <t>Funding derived from ESP for local projects to support local jobs is a key plank  and  projects could include revitalisation of reserves and parks, linear parks, coastal reserves, trails and open space linkages, foreshore and riverfront precincts, civic plazas, town squares and main streets</t>
  </si>
  <si>
    <t>https://www.premier.sa.gov.au/news/media-releases/news/public-housing-maintenance-stimulus-to-boost-jobs,-economy</t>
  </si>
  <si>
    <t>Public housing maintenance stimulus (ESP)</t>
  </si>
  <si>
    <t>Grants for 500 schools and preschools to undertake priority maintenance work (seems to be separate to the $350bi ESP).</t>
  </si>
  <si>
    <t>Investment in local infrastructure projects to be matched dollar for dollar by local governments to leverage at least $200 million in vital job creation projects during the next two years.</t>
  </si>
  <si>
    <t>Combined State and Local Government funding amount shown</t>
  </si>
  <si>
    <t>https://www.premier.sa.gov.au/news/media-releases/news/at-least-another-$200-million-in-local-stimulus</t>
  </si>
  <si>
    <t xml:space="preserve">Stamp duty concessions for owner-occupiers. The ACT Government is offering stamp duty concessions in the ACT for some home buyers planning to live in their new property. This initiative will encourage growth in the residential property construction sector to create and support jobs. </t>
  </si>
  <si>
    <t>https://www.revenue.act.gov.au/covid-19-assistance</t>
  </si>
  <si>
    <t>https://www.health.nsw.gov.au/news/Pages/20200317_00.aspx</t>
  </si>
  <si>
    <t>$500 million to bring forward capital works  and maintenance including more than $250 million for accelerated maintenance and repairs on public assets, such as social housing.</t>
  </si>
  <si>
    <t>Maintenance and shovel ready stimulus projects (MSRS). $812 million for social and Aboriginal housing across NSW including:
$400 million for the construction and acceleration of new social housing properties.
$200 million to deliver maintenance and upgrades of social housing.
$212 million for the new supply, upgrades and maintenance works of aboriginal housing.</t>
  </si>
  <si>
    <t>Over 190 new and upgraded schools.</t>
  </si>
  <si>
    <t>New public schools in Googong, Murrumbateman and Edmondson Park and upgrades to school facilities in regional NSW</t>
  </si>
  <si>
    <t>TAFE NSW Asset Renewal Program</t>
  </si>
  <si>
    <t>Schools upgrades including Carlingford West Public School.</t>
  </si>
  <si>
    <t xml:space="preserve">Roll-out of a LED light replacement program in schools across the State </t>
  </si>
  <si>
    <t>Five regional Special Activation Precincts in Parkes, Wagga Wagga, Moree, Williamtown and the Snowy Mountains, to attract new investment and create new jobs</t>
  </si>
  <si>
    <t>https://www.nsw.gov.au/sites/default/files/2020-07/covid-19-recovery-plan-nsw-government.pdf</t>
  </si>
  <si>
    <t>Cyber Security Management Centre  $240 mi to boost cyber security and establish the Cyber Security Management
Centre in Bathurst.</t>
  </si>
  <si>
    <t xml:space="preserve">Commencement of work on the $385 mi St George Hospital Integrated Ambulatory Care Precinct </t>
  </si>
  <si>
    <t xml:space="preserve">Forward spending on the $608 million Sydney Children’s Hospital Network redevelopment </t>
  </si>
  <si>
    <t>80+ infrastructure and local community projects in  regions to support delivery of health, education and recreational activities</t>
  </si>
  <si>
    <t>https://www.budget.nsw.gov.au/budget-detail/building-better-nsw</t>
  </si>
  <si>
    <t xml:space="preserve">Upgrades and maintenance works across National Parks, the Royal Botanic Gardens, Centennial Park, Sydney Olympic Park and the Crown Land portfolio. 
 </t>
  </si>
  <si>
    <t>capital works and maintenance of courts, police stations and corrective services, as well as upgrade of the Goulburn Police Academy training facility.</t>
  </si>
  <si>
    <t>Home Improvement Scheme (HIS) (1st &amp;  2nd rounds), for minor home improvements (not including PV panels vouchers up to $6000.</t>
  </si>
  <si>
    <t xml:space="preserve">  https://treasury.nt.gov.au/news/2020/march/economic-stimulus
  https://businessrecovery.nt.gov.au/home-owners</t>
  </si>
  <si>
    <t>Immediate Work Grants (1st &amp; 2nd rounds) ,  Grants up to $100K not-for-profit &amp; community  organisations to engage local businesses to do repairs, renovations and upgrades to their premises. Includes 1:1 co contribution for grant component over $50K</t>
  </si>
  <si>
    <t>http://newsroom.nt.gov.au/mediaRelease/32101
https://businessrecovery.nt.gov.au/home</t>
  </si>
  <si>
    <t>Stage 2: Housing Construction Works for Tradies. Commencement on more than 215 new social homes</t>
  </si>
  <si>
    <t>https://www.hpw.qld.gov.au/about/initiatives/housing-construction-works-for-tradies</t>
  </si>
  <si>
    <t>Stage 2: Regional home building boost grant for $15,000 first home owner grants program for all Qld first home “buyers” with additional $5,000 for buyers in a regional location.</t>
  </si>
  <si>
    <t>https://www.qld.gov.au/housing/buying-owning-home/financial-help-concessions/regional-home-building-grant</t>
  </si>
  <si>
    <t xml:space="preserve">Expansion of the Household Resilience Program for mprovement grants up  to $11,250 to Owner-occupiers of older cyclone-belt  houses. </t>
  </si>
  <si>
    <t>https://www.qld.gov.au/housing/buying-owning-home/financial-help-concessions/household-resilience-program</t>
  </si>
  <si>
    <t xml:space="preserve">Stage 2: Seniors and accessibility assistance to continue providing services for seniors and people with disabilities to conduct critical home maintenance. </t>
  </si>
  <si>
    <t>https://www.dlgrma.qld.gov.au/about-us/news-media-and-events2/covid-19-w4q</t>
  </si>
  <si>
    <t>Stage 1: $200 million Works for Queensland COVID Recovery Package  which has included funding for building productive infrastructure.</t>
  </si>
  <si>
    <t>Stage 1: Small Business COVID-19 Adaption Grant Program for grants up to $10K to assist small business to adapt to Covid 19,  Includes capital costs associated with meeting COVID-19 safety requirements.</t>
  </si>
  <si>
    <t>https://www.business.qld.gov.au/starting-business/advice-support/grants/adaption</t>
  </si>
  <si>
    <t>https://www.covid19.qld.gov.au/government-actions/our-economic-recovery-strategy</t>
  </si>
  <si>
    <t>Stage 2: regional training infrastructure funding to upgrade existing TAFE training campuses.</t>
  </si>
  <si>
    <t>Stage 2: National parks works and jobs boost funding to provide visitor infrastructure upgrades and enhancements.</t>
  </si>
  <si>
    <t>Stage 2: Renewable energy training facilityto support industry to build a state of the art facility (costing $23mi ) in Brisbane for  world class training in solar and renewable energy.</t>
  </si>
  <si>
    <t>Stage 2:  SEQ community stimulus program further funding to local government to support minor works and projects.</t>
  </si>
  <si>
    <t>Stage 2: Arts and Culture $4.15 mi  allocation includes supporting temporary outdoor infrastructure and capital grant funding.</t>
  </si>
  <si>
    <t>Local Government Loans Program. Loan funding of a maximum $200 million for necessary
Maintenance and improvement to existing local government infrastructure</t>
  </si>
  <si>
    <t>NGV Contemporary will include an Australian only Architect design competition.</t>
  </si>
  <si>
    <t>Building Works: More Jobs For Victorians towards large and small shovel -ready projects.</t>
  </si>
  <si>
    <t>https://www.premier.vic.gov.au/building-works-more-jobs-victorians</t>
  </si>
  <si>
    <t>As part of Building Works - funding to upgrade to 23,000 dwellings and build 168 new homes.</t>
  </si>
  <si>
    <t>Victoria’s Big Housing Build to build 12,000 affordable and social housing dwellings.</t>
  </si>
  <si>
    <t>HomeBuilder Shared equity deposit scheme.</t>
  </si>
  <si>
    <t>Measures to improve Energy Efficiency in homes and buildings including:
• $335 million to replace old wood, electric or gas fired heaters with new energy-efficient systems targeting 250,000 low-income households,
• $112 million to seal windows and doors, and upgrade heating, cooling and hot water in 35,000 social housing properties, 
• Introduction of minimum efficiency standards for rental properties. The standards are expected to impact around 320,000 properties,
• Funding to help set Victoria up for the move to 7-star efficiency standards for new homes, supporting skills, training and jobs in the construction sector,
• $14 million to expand the existing Victorian Energy Upgrades program for every Victorian household to be able to access rebates for more smart appliances and
• $191 million to expand the Solar Homes program to deliver a further 42,000 additional solar rebates, over two years, for domestic solar panels, 15,000 new solar rebates for small businesses and 17,500 new household battery rebates over the next three years.</t>
  </si>
  <si>
    <t>Further funding to roll out the next phase of the School Building Boom including land acquisition  new builds, expansions and upgrades</t>
  </si>
  <si>
    <t>Building Blocks grants program funding for early childhood providers to assist building, expanding, improving and creating more inclusive early learning facilities.</t>
  </si>
  <si>
    <t>As part of Building Works - education infrastructure projects  funding for: 
•10 new schools
•upgrading or modernising 57 schools
•purchasing and refurbishing relocatable school buildings, 
•making modifications for students with disability,  maintenance on schools and TAFEs across the state.</t>
  </si>
  <si>
    <t>Revitalisation of the Melbourne Arts Precinct, including the design and construction of the new NGV Contemporary gallery.</t>
  </si>
  <si>
    <t>Funding (over 4 years) to plan, acquire land, build, expand and modernise hospitals and health services across Victoria.</t>
  </si>
  <si>
    <t xml:space="preserve">As part of Building Works funding for upgrades of CFA and SES stations, disability accommodation, mental health and aged care facilities </t>
  </si>
  <si>
    <t xml:space="preserve">A new 20 bed adult mental health community care unit . </t>
  </si>
  <si>
    <t>https://www.wa.gov.au/organisation/department-of-the-premier-and-cabinet/covid-19-coronavirus-western-australian-government-response</t>
  </si>
  <si>
    <t xml:space="preserve">Housing stimulus for Western Australia:
•	$117 million for $20,000 Building Bonus grants 
•	to new OTP homebuyers/homebuilders;
•	$8.2 million to expand the 75 per cent off-the-plan transfer duty rebate, to include purchases in multi-tiered developments already under construction;
•	$97 million to construct social housing dwellings and purchase off-the-plan units for supported housing programs;
•	$142 million to refurbish 1,500 existing social housing dwellings; and
•	$80 million for targeted maintenance programs for 3,800 regional social housing properties - including remote Aboriginal communities' stock and subsidised housing for regional government work ,  
•	$35 million State Government investment in construction and operation of Common Ground (homelessness acccommdation) , </t>
  </si>
  <si>
    <t>https://www.mediastatements.wa.gov.au/Pages/McGowan/2020/06/New-444-million-dollar-housing-stimulus-for-Western-Australia.aspx
https://www.wa.gov.au/organisation/department-of-the-premier-and-cabinet/covid-19-coronavirus-western-australian-government-response
https://www.mediastatements.wa.gov.au/Pages/McGowan/2020/07/WAs-first-Common-Ground-finds-a-home-in-central-Perth.aspx
https://www.wa.gov.au/organisation/department-of-the-premier-and-cabinet/covid-19-coronavirus-western-australian-government-response</t>
  </si>
  <si>
    <t>Funding approved for sport and recreation infrastructure projects as part of COVID-19 response.</t>
  </si>
  <si>
    <t>HomeBuilder $25,000 grants for 27,000 for eligible owner-occupiers to build a new home or substantially renovate an existing home , .</t>
  </si>
  <si>
    <t>https://www.pm.gov.au/media/homebuilder-program-drive-economic-activity-across-residential-construction-sector
https://treasury.gov.au/coronavirus/homebuilder</t>
  </si>
  <si>
    <t>https://coronavirus.tas.gov.au/stimulus-and-support
http://www.premier.tas.gov.au/releases/investing_to_sustain_a_strong_economy_and_local_jobs</t>
  </si>
  <si>
    <t xml:space="preserve">Investments under new agreements with Community Housing Providers to deliver up to an additional 1,000 new social houses. </t>
  </si>
  <si>
    <t>http://www.premier.tas.gov.au/__data/assets/pdf_file/0008/540629/Infrastructure_Investment_-_June_2020.pdf</t>
  </si>
  <si>
    <t>Bring forward funding of $14 million and provide new funding of $10 million to deliver 220 new social houses by 2022 – a year earlier than planned</t>
  </si>
  <si>
    <t xml:space="preserve">Expanded HomeShare Program that reduces the initial cost of buying a house and the monthly cost of owning it. The Scheme opens the door to home ownership for those who have enough income to make the step but need a helping hand.
Based on income and asset limits it is open to all existing Housing Tasmanian tenants. Income eligibility limits will be increased by up to 15 per cent and the maximum financial asset limit will also be increased to $100,000 to increase the number of households who can use HomeShare.
The Government equity contribution has been increased to a maximum of $100,000 per house. It is estimated uptake would result in 150 home purchases including 75 new builds over two years. </t>
  </si>
  <si>
    <t>Funding to upgrade regional health and ambulance facilities.</t>
  </si>
  <si>
    <t>Bring forward $5.9 million of the $15 million investment in improving access to court services in Burnie.</t>
  </si>
  <si>
    <t>Additional funding to deign and construct for Child and Family Learning Centres (CFLCs)</t>
  </si>
  <si>
    <t>Launceston Police Station Refurbishment</t>
  </si>
  <si>
    <t>Emergency Services State Operation Centre</t>
  </si>
  <si>
    <t>Police Housing Upgrades</t>
  </si>
  <si>
    <t>Derwent Entertainment Centre Upgrade</t>
  </si>
  <si>
    <t xml:space="preserve">Cooee – Wynyard Coastal Pathway </t>
  </si>
  <si>
    <t>Royal Tasmanian Botanical Gardens significant upgrades and modernisation</t>
  </si>
  <si>
    <t>Cascades Female Factory design and construction of a new visitor centre</t>
  </si>
  <si>
    <t>Improving the Playing Field Fund for Sporting Organisations to provide grants to sporting clubs and associations to improve playing facilities across Tasmania</t>
  </si>
  <si>
    <t>Local Government Loans – Additional $50 million funding for Local Government No Interest Loans to encourage local governments to invest and employ more Tasmanians to upgrade, renovate and to do necessary maintenance to improve
tourism assets and local infrastructure.</t>
  </si>
  <si>
    <t>Trades and Water Centre of Excellence Construction – Additional $7 million</t>
  </si>
  <si>
    <t xml:space="preserve">Devonport High School – Bringing Forward $3.5 million for the $10.5 million major redevelopment of the Devonport High School. </t>
  </si>
  <si>
    <t>Public building maintenance program. $70 million to fund critical maintenance on public buildings and other publically owned assets incliding schools, hospitals, health centres, ambulance stations, and public housing; Tasmania Museum and Art Gallery as well as public amenities within Tasmania’s national parks and reserves.</t>
  </si>
  <si>
    <t>Fast track Program projects including infrastructure and maintenance work on government-owned community buildings, schools and other facilities across the city.</t>
  </si>
  <si>
    <t>https://www.act.gov.au/fasttrack</t>
  </si>
  <si>
    <t>Funding for regional creative infrastructure projects.</t>
  </si>
  <si>
    <t>$5.5 million to build three new pontoons at Howard Smith Wharves to boost the tourism and construction industries post-COVID-19.</t>
  </si>
  <si>
    <t>https://budget.qld.gov.au/case-studies/#central-queensland</t>
  </si>
  <si>
    <t> $25 million to deliver the stage 1 redevelopment of Browne Park in Rockhampton, estimated to support 60 local jobs over an 18 month construction period. </t>
  </si>
  <si>
    <t>The Queensland Government is providing conditional funding support of up to $40 million for the $175 million jointly funded Wellcamp Entertainment Precinct -  a project which will include a world-class motorsport and driver training facility,  for amateur and professional drivers.</t>
  </si>
  <si>
    <t>$30 million to upgrade the Cairns Marine Precinct and fund a business case for the future development of the precinct. </t>
  </si>
  <si>
    <t>$67.9 million to kickstart the transformation of Cairns Hospital into a university hospital for the city, including $15 million to acquire land for a research, education and innovation precinct, fully integrated with the hospital.</t>
  </si>
  <si>
    <t>$22 million over three years for interim upgrades to meet the increasing healthcare needs of Ipswich’s growing and diverse community while a master planning process is underway.</t>
  </si>
  <si>
    <t>$15 million Community Infrastructure Investment Partnership (CIIP) program will deliver additional and improved community infrastructure to support critical social service delivery in communities impacted by COVID-19. Grant funding will enable a mix of refurbishments, new builds, feasibility and design works to improve vital community infrastructure.</t>
  </si>
  <si>
    <t>https://budget.qld.gov.au/highlights/#safeguarding-our-health</t>
  </si>
  <si>
    <t xml:space="preserve">Stage 1 of the Great Barrier Reef Arena development through the staged redevelopment of the Harrup Park sporting to create an international standard sporting event venue at Mackay.
</t>
  </si>
  <si>
    <t>BUILDING BETTER HEALTH FACILITIES  allocation of funding for health infrastructure projects.
$979 million to enhance capacity and services at three major public hospitals in the South East Queensland growth corridor involving the redevelopment of the Caboolture Hospital to increase its capacity by 130 beds; expansion of the Logan Hospital to deliver an additional 206 beds and refurbish the maternity ward; staged redevelopment of the Ipswich Hospital including new mental health facilities.
$86.2 million for a Nambour Hospital redevelopment.
$50.5 million for a Redland Hospital parking upgrade.
$45.5 million towards a Princess Alexandra Hospital cladding project.
$36.8 million for a Redcliffe Hospital parking upgrade.
$70 million for a Cairns Hospital mental health unit.
$46 million for a Thursday Island health facility upgrade.
Continuation of projects at the Roma Hospital ($116.6 million), Blackall Hospital ($20.1 million), Torres Strait Primary Health Care Centre ($16.9 million) and the Cairns South Health Precinct ($14.9 million) and Atherton Hospital ($74.8 million).
Funds have also been allocated for a 40-bed mental health unit at Gold Coast University Hospital, new ward fit-out at QEII Hospital, Redland and Cairns Hospital expansions and mental health facilities at Rockhampton Hospital.</t>
  </si>
  <si>
    <t>$265 million to build seven satellite hospitals to deliver alternative models of care across South East Queensland, reducing the burden on our acute hospitals and allowing them to safely manage patient care.</t>
  </si>
  <si>
    <t>$7.2 million over two years has been allocated for a new fire station at Mount Cotton.</t>
  </si>
  <si>
    <t>$6 million for Surf Life Saving Queensland infrastructure projects.</t>
  </si>
  <si>
    <t>$500,000  to undertake a feasibility analysis on the suitability of the former Townsville sports stadium to be a multi-agency emergency services headquarters for North Queensland.</t>
  </si>
  <si>
    <t>https://budget.qld.gov.au/highlights/#investing-in-frontline-services</t>
  </si>
  <si>
    <t>$55.8 million in a series of infrastructure projects  to provide improved paramedic operational facilities. Including:
completing new ambulance stations at Urraween, Yarrabilba and Munruben; a new ambulance station and Local Ambulance Service Network office at Drayton; and replacement stations at Kirwan and Mareeba
commencing planning for new or replacement stations at Ormeau, Ripley and Caloundra South
refurbishing of the Rockhampton ambulance station and operations centre
continuing planning for the redevelopment of the Southport ambulance station and Gold Coast operations centre and the Cairns ambulance station and operations centre</t>
  </si>
  <si>
    <t>NB Part of the funding is also for:
commissioning 135 new and replacement ambulance vehicles and continue the rollout of power assisted stretchers
investing in software development projects to enhance patient care and integrated service delivery.</t>
  </si>
  <si>
    <t>$100 million over three years to upgrade TAFE campuses.</t>
  </si>
  <si>
    <t xml:space="preserve">$1.7 billion Building Future Schools Fund, which includes:
$346.2 million for four new schools opening in 2022 and 2023, 
completion of the Lee Street Special School at Caboolture and land acquisitions for future new schools.
$394.2 million for new classrooms and administration buildings, 
$235 million for new or upgraded multi-purpose school halls and performing arts centres, 
$100 million for infrastructure renewal, 
$180 million for capital projects at Catholic and Independent schools, 
$45 million for shovel-ready school projects and 
$20 million for planning new schools.
Continuation of $477 million in funding over five years (from 2019–20) for the Cooler Cleaner Schools Program to air-condition state schools and expand the Advancing Clean Energy in Schools program.
</t>
  </si>
  <si>
    <t>Total sums to $1.797bi. Noting that $477mi was announced in 2019-20. This would suggest that $797mi difference is the 2019-20 portion of the $477mi.</t>
  </si>
  <si>
    <t>https://budget.qld.gov.au/highlights/#investing-in-skills</t>
  </si>
  <si>
    <t>$178 million over three years from 2019–20 on additional youth justice infrastructure.</t>
  </si>
  <si>
    <t>https://budget.qld.gov.au/highlights/#message-from-the-treasurer</t>
  </si>
  <si>
    <t>$526.2 million will be invested through capital purchases and grants to construct new social housing dwellings, upgrade existing properties and provide housing services, including in Indigenous communities.</t>
  </si>
  <si>
    <t>State contribtion towards a major redevelopment of the Ballymore Precinct that supports a range of rugby union programs, the National Rugby Training Centre, women’s rugby and other local sporting teams.</t>
  </si>
  <si>
    <t>Upgrade of the Sunshine Coast Stadium,</t>
  </si>
  <si>
    <t>over two years</t>
  </si>
  <si>
    <t>over three years</t>
  </si>
  <si>
    <t>Funding for local community sporting infrastructure</t>
  </si>
  <si>
    <t>An additional  $200 million for the 'Works for Queensland' COVID Recovery Package  maintaining or improving infrastructure assets owned or controlled by local government. This round targets local government areas outsideof Southe Eastern Qld.</t>
  </si>
  <si>
    <t>$50mi for 12 SEQ councils and  $150mi for non-SEQ councils.</t>
  </si>
  <si>
    <t>$60.8 million total investment towards the Bunbury Regional Hospital redevelopment.</t>
  </si>
  <si>
    <t>A further $24.4 million for the expansion of Fremantle Mental Health beds.</t>
  </si>
  <si>
    <t>$22.6 million to establish a laboratory at Sir Charles Gairdner Hospital </t>
  </si>
  <si>
    <t>Includes procurement of a cyclotron</t>
  </si>
  <si>
    <t>$19 million for the redevelopment of the Emergency Department at Sir Charles Gairdner Hospital and accommodation of a Behavioural Assessment Urgent Care Clinic.</t>
  </si>
  <si>
    <t>$13.3 million for construction of the Royal Perth Hospital Synapse Innovation Hub.</t>
  </si>
  <si>
    <t>$7.98 million towards the planning and development of the Broome Health and Wellbeing Campus, a Nyamba Buru Yawuru project</t>
  </si>
  <si>
    <t>https://www.mediastatements.wa.gov.au/Pages/McGowan/2020/07/Historic-planning-reforms-cut-red-tape-and-open-WA-for-business.aspx</t>
  </si>
  <si>
    <t>Proposed changes to the R-Codes - a set of density and design standards that apply to all residential development i- released for consultation. Aim is to expedite approvals for single houses, multiple and grouped dwellings, and smaller structures such as patios, carports, decks and sheds.
Planning and Development Amendment Act 2020 amended  existing legislation. It provides applicants seeking approval for development proposals valued over $20 million in metropolitan Perth, or over $5 million in regional areas, the option to have their proposal determined by the Western Australian Planning Commission. Includes large scale, mixed-use developments incorporating apartments, shops and offices, new shopping centres or plans to expand current centres, or tourism or regional projects that represent broad ranging benefits for the State.
The amended Act includes a number of additional reform measures to provide more flexibility for small businesses, cut red tape and simplify the planning system across State and local government.
Consultation with local governmenet on proposed amendments to the Planning &amp; Development (Local Planning Schemes) Regulations 2015 which will provide further support for small business to be in place by the end of 2020.</t>
  </si>
  <si>
    <t xml:space="preserve">Additional $30mi towards the $20,000 Building Bonus grants </t>
  </si>
  <si>
    <t>https://www.ourstatebudget.wa.gov.au/2020-21/fact-sheets/economy.pdf</t>
  </si>
  <si>
    <t>Additional $319mi towards social housing</t>
  </si>
  <si>
    <t xml:space="preserve">$25.1mi for a new 16-bed youth mental  health, alcohol and other drug homelessness service in the Perth metropolitan area. </t>
  </si>
  <si>
    <t xml:space="preserve">$24.5mi to establish a new 20-bed adult mental health and alohol ad other drug community care unit. </t>
  </si>
  <si>
    <t>$184.7m for the Yanchep Rail Extension, with three new train stations</t>
  </si>
  <si>
    <t>$92.3m for the construction of the new Bayswater Station, the first stage of the Morley-Ellenbrook Line.</t>
  </si>
  <si>
    <t>$31.5m to deliver a multi-storey car park at Mandurah Station.</t>
  </si>
  <si>
    <t>https://www.ourstatebudget.wa.gov.au/2020-21/fact-sheets/transport.pdf</t>
  </si>
  <si>
    <t>https://www.ourstatebudget.wa.gov.au/2020-21/fact-sheets/health.pdf</t>
  </si>
  <si>
    <t xml:space="preserve"> $8m to upgrade Cannington, Gosnells and Kelmscott stations to ensure they comply with the Disability Discrimination Act</t>
  </si>
  <si>
    <t>$6.7 million to build public recreation facilities and implement traditional owner joint management of the Ningaloo Coastal Reserves in partnership with the Gnulli native title holders.</t>
  </si>
  <si>
    <t>over 4 years</t>
  </si>
  <si>
    <t>$13.8 million for infrastructure and management of the Houtman Abrolhos Islands National Park over the next four years, including the installation of new jetties.</t>
  </si>
  <si>
    <t>Funding to expand &amp; upgrade the emergency department (ED) at the Sir Charles Gairdner Hospital (SCGH).</t>
  </si>
  <si>
    <t>https://www.ourstatebudget.wa.gov.au/2020-21/budget-papers/bp3/2020-21-wa-state-budget-bp3.pdf?</t>
  </si>
  <si>
    <t>The $1.5 billion Perth City Deal,  announced on 20 September 2020, comprises $467 million from the State and $414 million from the Commonwealth, with the remaining contributions from the universities, the City of Perth, the Western Australian Cricket Association (WACA) and other private partners. The City Deal includes the following projects:
• up to $1 billion for the development of up to three campuses in the Perth CBD by Edith Cowan, Curtin and Murdoch Universities
• implementation of a CBD Transport Plan costing $105 million to upgrade and augment transport infrastructure within the CBD for cyclists and pedestrians. This includes additional bike lanes and shared paths, conversion of the remaining non-parallel walk intersections across central Perth, accessibility upgrades for 52 bus stops in the CBD, enhancement of Roe Street and the construction of a new Causeway Cyclist and Pedestrian Bridge;
• redevelopment of the WACA’s arena and surrounds valued at up to $100 million;
• $20 million for the East Perth Power Station redevelopment to upgrade necessary infrastructure and improve connectivity to the site and surrounding areas;
• $36 million to support housing and homelessness initiatives within the CBD. This includes the development of a Common Ground facility to be located on the corner of Hill Street and Wellington Street;
• a $42 million development of the Perth Concert Hall into a premier, world-class music venue;
• rejuvenation works within the Perth Cultural Centre precinct, at a cost of $20 million, to improve its safety and amenity, and
• a pre-feasibility study for an Aboriginal Culture Centre to be located in Perth on the traditional lands of the Whadjuk Noongar people.</t>
  </si>
  <si>
    <t>Priority Educatio Infrastructure.
Forming part of the WA Recovery Plan, an additional $489.3 million will be invested on major education infrastructure projects across the State. These works will support construction sector
activity while meeting critical education infrastructure needs. The works include:
• $215.4 million on additions and improvements across 36 secondary schools including upgrades and expansions at Carine ($32 million), Karratha ($22 million) and Kalamunda ($18.3 million)
Senior High Schools;
• $87.5 million for second stage expansions at Bob Hawke College and Ridge View Secondary College;
• $68.7 million for additions and improvements across 26 primary schools, including rebuilds ofLesmurdie ($15.2 million) and Westminster ($10 million) Primary Schools;
• $60 million for the construction of a new secondary school located in Piara Waters; and
• $45 million for additions and upgrades at Roebourne and Wyndham District High Schools.</t>
  </si>
  <si>
    <t>Priority Training Infrastructure
The WA Recovery Plan includes investment of $167.4 million to upgrade infrastructure across the regional and metropolitan network of TAFE campuses. The program of works comprises:
• $32 million to construct a multistorey specialist teaching block at the Balga campus;
• $17.6 million for a Light Auto workshop with technology laboratories at the Joondalup campus of North Metropolitan TAFE;
• $22.6 million to construct a new Armadale training campus;
• $9.2 million for a new Hospitality and Tourism Training Centre at the Mandurah campus of South Metropolitan TAFE;
• $22 million to construct a new workshop to expand training in trades relating to the resources sector at the Pundulmurra (South Hedland) campus;
• $10 million for a new Hospitality and Student Services Centre at the Broome campus of North Regional TAFE;
• $17 million to construct a new Albany Trade Workshop to replace existing workshops to meet contemporary training requirements for automotive, engineering and construction trades at South Regional TAFE;
• $10 million for construction of a Heavy Plant and Engineering trade workshop at the Kalgoorlie campus; and
• $2 million for upgrades to workshop facilities and equipment to the Northam campus of Central Regional TAFE</t>
  </si>
  <si>
    <t xml:space="preserve">over 4 years </t>
  </si>
  <si>
    <t xml:space="preserve">over 4 years  </t>
  </si>
  <si>
    <t>over 2 years</t>
  </si>
  <si>
    <t>http://www.premier.tas.gov.au/__data/assets/pdf_file/0005/563720/Tasmanian_Budget_2020-21.pdf</t>
  </si>
  <si>
    <t>$68.5m for the Derwent Entertainment Centre and Indoor Multi-Sports Facility</t>
  </si>
  <si>
    <t>$68.5m for the Cradle Mountain cableway and Visitor Experience, as part of an $86.8m project#</t>
  </si>
  <si>
    <t>$15m for airport infrastructure at Hobart and Launceston airports^</t>
  </si>
  <si>
    <t>$60m for the Public Building Maintenance Program^</t>
  </si>
  <si>
    <t>$79.8m for the Launceston General Hospital upgrades, including the completion of Ward 4K, more bed capacity, and car parking*</t>
  </si>
  <si>
    <t>$33m for the continued upgrade of the Mersey Community Hospital^</t>
  </si>
  <si>
    <t>$89.8m for the Royal Hobart Hospital Stage II redevelopment, including an expanded Emergency Department~</t>
  </si>
  <si>
    <t>$11.5m for the continued upgrade of Rural Hospitals and Ambulance Stations</t>
  </si>
  <si>
    <t>$19.8m to build 27 new mental health beds in Southern Tasmania</t>
  </si>
  <si>
    <t>$11.7m for the Burnie and Glenorchy Ambulance Stations^</t>
  </si>
  <si>
    <t>$2.1m for the Campbell Town Ambulance Station</t>
  </si>
  <si>
    <t>$7.4m for the completion of Stage 2 of the King Island Hospital redevelopment</t>
  </si>
  <si>
    <t>$580,000 for better accommodation for health professionals on Flinders Island</t>
  </si>
  <si>
    <t>$4.2m for an ante-natal clinic at the North-West Regional Hospital</t>
  </si>
  <si>
    <t>$3.7m for the completion of the pharmacy redevelopment at the Royal Hobart Hospital</t>
  </si>
  <si>
    <t>$3.3m for State Hospital Critical Facility upgrades</t>
  </si>
  <si>
    <t>$1.1m for Tasmanian Health Service infrastructure upgrades</t>
  </si>
  <si>
    <t>$10m for Regional Health and Ambulance Facilities^</t>
  </si>
  <si>
    <t>$24m for the new Legana Primary School</t>
  </si>
  <si>
    <t>$40m towards the new $50m Brighton High School</t>
  </si>
  <si>
    <t>$20m to revitalise Cosgrove High School</t>
  </si>
  <si>
    <t>$25.3m for the new K-12 Sorell School</t>
  </si>
  <si>
    <t>$28m for six new Child and Family Learning Centres statewide</t>
  </si>
  <si>
    <t>$21m for TasTAFE’s Energy, Trades and Water Centre of Excellence #</t>
  </si>
  <si>
    <t>$18.8m for the new K-12 Penguin School</t>
  </si>
  <si>
    <t>$16.5m for the School Revitalisation Maintenance stimulus</t>
  </si>
  <si>
    <t>$150,000 for the Hobart City Partner Schools’ masterplan</t>
  </si>
  <si>
    <t>$9.9m for the completion of Devonport High School</t>
  </si>
  <si>
    <t>$6.1m for capital improvements at schools as a result of Education Act implementation</t>
  </si>
  <si>
    <t>$4.4m for the completion of works at Lansdowne Crescent Primary School</t>
  </si>
  <si>
    <t>$1.7m for Molesworth Primary School</t>
  </si>
  <si>
    <t>$4.2m for School Farm redevelopment for the Jordan River Learning Federation</t>
  </si>
  <si>
    <t>$2.6m for the redevelopment of the Sheffield School Farm</t>
  </si>
  <si>
    <t>$3.6m for the Southern Support School</t>
  </si>
  <si>
    <t>$1.5m for the Springfield Gardens Primary School</t>
  </si>
  <si>
    <t>$1.5m for the Spreyton Primary School</t>
  </si>
  <si>
    <t>$3m for the redevelopment of Taroona High School as part of a $5m project</t>
  </si>
  <si>
    <t>$65m to continue delivering the second Affordable Housing Action Plan</t>
  </si>
  <si>
    <t>$123.8m for new housing projects including the debt waiver program</t>
  </si>
  <si>
    <t>$20m for the Tasmanian Home Builder grants^</t>
  </si>
  <si>
    <t>$19.4m for the extension of the First Home Owners Grant~</t>
  </si>
  <si>
    <t>Almost $5m for a new Launceston Youth at Risk Centre including operation costs*</t>
  </si>
  <si>
    <t>$4.6m to expand the Magnolia House Women’s Shelter including operation costs*</t>
  </si>
  <si>
    <t>$5.6m to expand Thyne House and transition it into a youth foyer model including operating costs*</t>
  </si>
  <si>
    <t>More than $10m for a new Burnie Youth Foyer including operating costs*</t>
  </si>
  <si>
    <t>More than $10m for a new Hobart Youth Foyer including operating costs*</t>
  </si>
  <si>
    <t>More than $22m for new supported accommodation facilities including Waratah, Balmoral and the new Bethlehem House*</t>
  </si>
  <si>
    <t>The delivery of the Huntingfield land release project, to provide around 470 residential lots</t>
  </si>
  <si>
    <t>Over $1m to deliver new older men’s homeless accommodation</t>
  </si>
  <si>
    <t>$111.1m for the new Northern Regional Prison, as part of a $270m project</t>
  </si>
  <si>
    <t>$79.9m for the new Southern Remand Centre, as part of an $85m project</t>
  </si>
  <si>
    <t>$14.4m for the Burnie Court complex, as part of a $15m project</t>
  </si>
  <si>
    <t>$13.2m for the continued upgrade of Tasmania Police housing statewide</t>
  </si>
  <si>
    <t>$9.3m for the upgrade of the Risdon Prison shared facilities</t>
  </si>
  <si>
    <t>$11.5m for the completion of the new Sorell Emergency Services Hub</t>
  </si>
  <si>
    <t>$7m for the refurbishment of the Launceston Police Station</t>
  </si>
  <si>
    <t>$6.3m for the redevelopment of the Ashley Youth Detention Centre</t>
  </si>
  <si>
    <t>$4.5m for the completion of the New Norfolk Police Station</t>
  </si>
  <si>
    <t>$4.2 million for the completion of the new Longford Police Station</t>
  </si>
  <si>
    <t>$15m for Public Housing heating and energy efficiency initiatives</t>
  </si>
  <si>
    <t>$10m for a Building Projects Support Program, to bring forward community or commercial shovel ready projects to help stimulate the Tasmanian construction sector and support job</t>
  </si>
  <si>
    <t>$10m to improve grassroots sporting infrastucture - Improving the Playing Field Grants^</t>
  </si>
  <si>
    <t>includes C/W contribution</t>
  </si>
  <si>
    <t>over 3 years</t>
  </si>
  <si>
    <t xml:space="preserve">Central Australia Fitout youth justice centre in Alice Springs </t>
  </si>
  <si>
    <t>National Indigenous Cultural Centre in Alice Springs</t>
  </si>
  <si>
    <t>C/W funding provided</t>
  </si>
  <si>
    <t>https://budget.nt.gov.au/__data/assets/pdf_file/0007/946717/2020-21-budget-book4.pdf</t>
  </si>
  <si>
    <t>Government employee housing –  National Partnership on Northern Territory Remote Aboriginal Investment – education workforce capital works</t>
  </si>
  <si>
    <t xml:space="preserve">Land servicing for the Remote Housing Investment Package </t>
  </si>
  <si>
    <t>Remote Aboriginal housing – Commonwealth contribution to match the Territory’s investment</t>
  </si>
  <si>
    <t xml:space="preserve">Remote Housing Investment Package Government employee housing </t>
  </si>
  <si>
    <t xml:space="preserve">HomeBuild NT </t>
  </si>
  <si>
    <t xml:space="preserve">Room to Breathe </t>
  </si>
  <si>
    <t xml:space="preserve">Rolling program to support refreshing the Territory’s public housing stock </t>
  </si>
  <si>
    <t xml:space="preserve">Stage 2 implementation of regional youth justice facilities </t>
  </si>
  <si>
    <t>Construction of pop-up Covid-19 clinic</t>
  </si>
  <si>
    <t>https://apps.treasury.act.gov.au/budget/economic-and-fiscal-update-2020</t>
  </si>
  <si>
    <t>$86,440,000 in  2020-21</t>
  </si>
  <si>
    <t>Construction and Early planning and Forward design Infrastructure Investment for New Works.</t>
  </si>
  <si>
    <t>Over  4 years. Classified as Economic Stimulus as this was made in the August 2020 Economic and Fiscal Update with the 2020-21 ACT Budget deferred until after the ACT elections. NB the construction component accoounts for 90% of a the total four years  tof Total Infrastructure Investment Provisions (New Works as distinct from "Works-in-progress" out to 2023-24 and as distinct from Capital Provisions))</t>
  </si>
  <si>
    <t>TOTAL</t>
  </si>
  <si>
    <t>Capital projects provisions - Canberra Hospital Expansion Project</t>
  </si>
  <si>
    <t>Capital projects provisions - Cladding remediation</t>
  </si>
  <si>
    <t>Capital projects provisions - Growing and renewing more public housing</t>
  </si>
  <si>
    <t>Over  4 years. Classified as Economic Stimulus as this was made in the August 2020 Economic and Fiscal Update with the 2020-21 ACT Budget deferred until after the ACT elections. NB as distinct from Existing Works and New Works where there is not  yet allocation to a specific government agency forward estimates. These provisions reflect previous Government policy announcements.</t>
  </si>
  <si>
    <t>https://apps.treasury.act.gov.au/__data/assets/pdf_file/0008/1628549/Pre-Election-Budget-Update-2020___.pdf</t>
  </si>
  <si>
    <t>As part of Building Works $180 million planning and acceleration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</si>
</sst>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5" x14ac:knownFonts="1">
    <font>
      <sz val="11"/>
      <color theme="1"/>
      <name val="Calibri"/>
      <family val="2"/>
      <scheme val="minor"/>
    </font>
    <font>
      <sz val="8"/>
      <color theme="1"/>
      <name val="Basis Grotesque Pro"/>
    </font>
    <font>
      <b/>
      <sz val="8"/>
      <color theme="1"/>
      <name val="Basis Grotesque Pro"/>
    </font>
    <font>
      <u/>
      <sz val="11"/>
      <color theme="10"/>
      <name val="Calibri"/>
      <family val="2"/>
      <scheme val="minor"/>
    </font>
    <font>
      <i/>
      <sz val="8"/>
      <color theme="1"/>
      <name val="Basis Grotesque Pro"/>
    </font>
  </fonts>
  <fills count="2">
    <fill>
      <patternFill patternType="none"/>
    </fill>
    <fill>
      <patternFill patternType="gray125"/>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1" fillId="0" borderId="0" xfId="0" applyFont="1"/>
    <xf numFmtId="0" fontId="1" fillId="0" borderId="0" xfId="0" applyFont="1" applyAlignment="1">
      <alignment wrapText="1"/>
    </xf>
    <xf numFmtId="0" fontId="1" fillId="0" borderId="4" xfId="0" applyFont="1" applyBorder="1" applyAlignment="1">
      <alignment wrapText="1"/>
    </xf>
    <xf numFmtId="0" fontId="1" fillId="0" borderId="6" xfId="0" applyFont="1" applyBorder="1" applyAlignment="1">
      <alignment wrapText="1"/>
    </xf>
    <xf numFmtId="0" fontId="1" fillId="0" borderId="5" xfId="0" applyFont="1" applyBorder="1" applyAlignment="1">
      <alignment wrapText="1"/>
    </xf>
    <xf numFmtId="0" fontId="1" fillId="0" borderId="8" xfId="0" applyFont="1" applyBorder="1" applyAlignment="1">
      <alignment wrapText="1"/>
    </xf>
    <xf numFmtId="164" fontId="1" fillId="0" borderId="0" xfId="0" applyNumberFormat="1" applyFont="1"/>
    <xf numFmtId="0" fontId="2" fillId="0" borderId="0" xfId="0" applyFont="1"/>
    <xf numFmtId="0" fontId="1" fillId="0" borderId="5" xfId="0" applyFont="1" applyBorder="1" applyAlignment="1">
      <alignment vertical="top" wrapText="1"/>
    </xf>
    <xf numFmtId="0" fontId="1" fillId="0" borderId="4" xfId="0" applyFont="1" applyBorder="1" applyAlignment="1">
      <alignment vertical="top" wrapText="1"/>
    </xf>
    <xf numFmtId="0" fontId="3" fillId="0" borderId="6" xfId="1" applyBorder="1" applyAlignment="1">
      <alignment wrapText="1"/>
    </xf>
    <xf numFmtId="164" fontId="1" fillId="0" borderId="5" xfId="0" applyNumberFormat="1" applyFont="1" applyBorder="1" applyAlignment="1">
      <alignment wrapText="1"/>
    </xf>
    <xf numFmtId="0" fontId="1" fillId="0" borderId="6" xfId="0" applyFont="1" applyFill="1" applyBorder="1" applyAlignment="1">
      <alignment wrapText="1"/>
    </xf>
    <xf numFmtId="0" fontId="1" fillId="0" borderId="9" xfId="0" applyFont="1" applyBorder="1" applyAlignment="1">
      <alignment wrapText="1"/>
    </xf>
    <xf numFmtId="0" fontId="1" fillId="0" borderId="10" xfId="0" applyFont="1" applyBorder="1" applyAlignment="1">
      <alignment wrapText="1"/>
    </xf>
    <xf numFmtId="164" fontId="1" fillId="0" borderId="10" xfId="0" applyNumberFormat="1"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1" fillId="0" borderId="0" xfId="0" applyNumberFormat="1" applyFont="1" applyBorder="1" applyAlignment="1">
      <alignment wrapText="1"/>
    </xf>
    <xf numFmtId="0" fontId="1" fillId="0" borderId="13" xfId="0" applyFont="1" applyBorder="1" applyAlignment="1">
      <alignment wrapText="1"/>
    </xf>
    <xf numFmtId="0" fontId="1" fillId="0" borderId="14" xfId="0" applyFont="1" applyBorder="1" applyAlignment="1">
      <alignment wrapText="1"/>
    </xf>
    <xf numFmtId="164" fontId="1" fillId="0" borderId="14" xfId="0" applyNumberFormat="1" applyFont="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164" fontId="1" fillId="0" borderId="0" xfId="0" applyNumberFormat="1" applyFont="1" applyBorder="1" applyAlignment="1">
      <alignment wrapText="1"/>
    </xf>
    <xf numFmtId="164" fontId="4" fillId="0" borderId="0" xfId="0" applyNumberFormat="1" applyFont="1"/>
    <xf numFmtId="0" fontId="2" fillId="0" borderId="17" xfId="0" applyFont="1" applyBorder="1"/>
    <xf numFmtId="164" fontId="2" fillId="0" borderId="17" xfId="0" applyNumberFormat="1" applyFont="1" applyBorder="1"/>
    <xf numFmtId="165" fontId="1" fillId="0" borderId="0" xfId="0" applyNumberFormat="1" applyFont="1" applyBorder="1" applyAlignment="1">
      <alignment wrapText="1"/>
    </xf>
    <xf numFmtId="0" fontId="2" fillId="0" borderId="1" xfId="0" applyFont="1" applyBorder="1" applyAlignment="1" applyProtection="1">
      <alignment wrapText="1"/>
      <protection locked="0"/>
    </xf>
    <xf numFmtId="0" fontId="2" fillId="0" borderId="2"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3" xfId="0" applyFont="1" applyBorder="1" applyAlignment="1" applyProtection="1">
      <alignmen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Stimulus by Government</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Graphs!$B$2</c:f>
              <c:strCache>
                <c:ptCount val="1"/>
                <c:pt idx="0">
                  <c:v>Covid-19 Economic Stimulus</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E593-4769-871A-9DB0B74E6D9D}"/>
                </c:ext>
              </c:extLst>
            </c:dLbl>
            <c:dLbl>
              <c:idx val="1"/>
              <c:delete val="1"/>
              <c:extLst>
                <c:ext xmlns:c15="http://schemas.microsoft.com/office/drawing/2012/chart" uri="{CE6537A1-D6FC-4f65-9D91-7224C49458BB}"/>
                <c:ext xmlns:c16="http://schemas.microsoft.com/office/drawing/2014/chart" uri="{C3380CC4-5D6E-409C-BE32-E72D297353CC}">
                  <c16:uniqueId val="{00000007-E593-4769-871A-9DB0B74E6D9D}"/>
                </c:ext>
              </c:extLst>
            </c:dLbl>
            <c:dLbl>
              <c:idx val="2"/>
              <c:layout>
                <c:manualLayout>
                  <c:x val="5.5555555555555558E-3"/>
                  <c:y val="-0.197701149425287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93-4769-871A-9DB0B74E6D9D}"/>
                </c:ext>
              </c:extLst>
            </c:dLbl>
            <c:dLbl>
              <c:idx val="3"/>
              <c:layout>
                <c:manualLayout>
                  <c:x val="0"/>
                  <c:y val="-4.13793103448276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593-4769-871A-9DB0B74E6D9D}"/>
                </c:ext>
              </c:extLst>
            </c:dLbl>
            <c:dLbl>
              <c:idx val="4"/>
              <c:layout>
                <c:manualLayout>
                  <c:x val="8.3333333333333332E-3"/>
                  <c:y val="-8.2758620689655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93-4769-871A-9DB0B74E6D9D}"/>
                </c:ext>
              </c:extLst>
            </c:dLbl>
            <c:dLbl>
              <c:idx val="5"/>
              <c:layout>
                <c:manualLayout>
                  <c:x val="-8.3333333333333332E-3"/>
                  <c:y val="-4.59770114942529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593-4769-871A-9DB0B74E6D9D}"/>
                </c:ext>
              </c:extLst>
            </c:dLbl>
            <c:dLbl>
              <c:idx val="6"/>
              <c:delete val="1"/>
              <c:extLst>
                <c:ext xmlns:c15="http://schemas.microsoft.com/office/drawing/2012/chart" uri="{CE6537A1-D6FC-4f65-9D91-7224C49458BB}"/>
                <c:ext xmlns:c16="http://schemas.microsoft.com/office/drawing/2014/chart" uri="{C3380CC4-5D6E-409C-BE32-E72D297353CC}">
                  <c16:uniqueId val="{00000011-E593-4769-871A-9DB0B74E6D9D}"/>
                </c:ext>
              </c:extLst>
            </c:dLbl>
            <c:dLbl>
              <c:idx val="7"/>
              <c:layout>
                <c:manualLayout>
                  <c:x val="-8.3333333333334356E-3"/>
                  <c:y val="-3.2183908045977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593-4769-871A-9DB0B74E6D9D}"/>
                </c:ext>
              </c:extLst>
            </c:dLbl>
            <c:dLbl>
              <c:idx val="8"/>
              <c:layout>
                <c:manualLayout>
                  <c:x val="-2.7777777777777779E-3"/>
                  <c:y val="-8.2758620689655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593-4769-871A-9DB0B74E6D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Graphs!$A$3:$A$11</c:f>
              <c:strCache>
                <c:ptCount val="9"/>
                <c:pt idx="0">
                  <c:v>ACT</c:v>
                </c:pt>
                <c:pt idx="1">
                  <c:v>NSW</c:v>
                </c:pt>
                <c:pt idx="2">
                  <c:v>NT</c:v>
                </c:pt>
                <c:pt idx="3">
                  <c:v>Qld</c:v>
                </c:pt>
                <c:pt idx="4">
                  <c:v>SA</c:v>
                </c:pt>
                <c:pt idx="5">
                  <c:v>Tas</c:v>
                </c:pt>
                <c:pt idx="6">
                  <c:v>Vic</c:v>
                </c:pt>
                <c:pt idx="7">
                  <c:v>WA</c:v>
                </c:pt>
                <c:pt idx="8">
                  <c:v>Cwlth</c:v>
                </c:pt>
              </c:strCache>
            </c:strRef>
          </c:cat>
          <c:val>
            <c:numRef>
              <c:f>Graphs!$B$3:$B$11</c:f>
              <c:numCache>
                <c:formatCode>"$"#,##0</c:formatCode>
                <c:ptCount val="9"/>
                <c:pt idx="0">
                  <c:v>1122869000</c:v>
                </c:pt>
                <c:pt idx="1">
                  <c:v>8440000000</c:v>
                </c:pt>
                <c:pt idx="2">
                  <c:v>135000000</c:v>
                </c:pt>
                <c:pt idx="3">
                  <c:v>618505000</c:v>
                </c:pt>
                <c:pt idx="4">
                  <c:v>107000000</c:v>
                </c:pt>
                <c:pt idx="5">
                  <c:v>603400000</c:v>
                </c:pt>
                <c:pt idx="6">
                  <c:v>1780000000</c:v>
                </c:pt>
                <c:pt idx="7">
                  <c:v>485750000</c:v>
                </c:pt>
                <c:pt idx="8">
                  <c:v>650000000</c:v>
                </c:pt>
              </c:numCache>
            </c:numRef>
          </c:val>
          <c:extLst>
            <c:ext xmlns:c16="http://schemas.microsoft.com/office/drawing/2014/chart" uri="{C3380CC4-5D6E-409C-BE32-E72D297353CC}">
              <c16:uniqueId val="{00000000-DA7F-44E1-80DB-DE361BDBCEE2}"/>
            </c:ext>
          </c:extLst>
        </c:ser>
        <c:ser>
          <c:idx val="1"/>
          <c:order val="1"/>
          <c:tx>
            <c:strRef>
              <c:f>Graphs!$C$2</c:f>
              <c:strCache>
                <c:ptCount val="1"/>
                <c:pt idx="0">
                  <c:v>Budget 2020-21</c:v>
                </c:pt>
              </c:strCache>
            </c:strRef>
          </c:tx>
          <c:spPr>
            <a:solidFill>
              <a:schemeClr val="accent2"/>
            </a:solidFill>
            <a:ln>
              <a:noFill/>
            </a:ln>
            <a:effectLst/>
          </c:spPr>
          <c:invertIfNegative val="0"/>
          <c:dLbls>
            <c:dLbl>
              <c:idx val="0"/>
              <c:layout>
                <c:manualLayout>
                  <c:x val="8.3333333333333072E-3"/>
                  <c:y val="-8.2758620689655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593-4769-871A-9DB0B74E6D9D}"/>
                </c:ext>
              </c:extLst>
            </c:dLbl>
            <c:dLbl>
              <c:idx val="1"/>
              <c:delete val="1"/>
              <c:extLst>
                <c:ext xmlns:c15="http://schemas.microsoft.com/office/drawing/2012/chart" uri="{CE6537A1-D6FC-4f65-9D91-7224C49458BB}"/>
                <c:ext xmlns:c16="http://schemas.microsoft.com/office/drawing/2014/chart" uri="{C3380CC4-5D6E-409C-BE32-E72D297353CC}">
                  <c16:uniqueId val="{00000000-E593-4769-871A-9DB0B74E6D9D}"/>
                </c:ext>
              </c:extLst>
            </c:dLbl>
            <c:dLbl>
              <c:idx val="2"/>
              <c:layout>
                <c:manualLayout>
                  <c:x val="1.3888888888888888E-2"/>
                  <c:y val="-8.2758620689655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93-4769-871A-9DB0B74E6D9D}"/>
                </c:ext>
              </c:extLst>
            </c:dLbl>
            <c:dLbl>
              <c:idx val="3"/>
              <c:delete val="1"/>
              <c:extLst>
                <c:ext xmlns:c15="http://schemas.microsoft.com/office/drawing/2012/chart" uri="{CE6537A1-D6FC-4f65-9D91-7224C49458BB}"/>
                <c:ext xmlns:c16="http://schemas.microsoft.com/office/drawing/2014/chart" uri="{C3380CC4-5D6E-409C-BE32-E72D297353CC}">
                  <c16:uniqueId val="{00000001-E593-4769-871A-9DB0B74E6D9D}"/>
                </c:ext>
              </c:extLst>
            </c:dLbl>
            <c:dLbl>
              <c:idx val="4"/>
              <c:layout>
                <c:manualLayout>
                  <c:x val="3.0555555555555555E-2"/>
                  <c:y val="-0.165517241379310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93-4769-871A-9DB0B74E6D9D}"/>
                </c:ext>
              </c:extLst>
            </c:dLbl>
            <c:dLbl>
              <c:idx val="5"/>
              <c:delete val="1"/>
              <c:extLst>
                <c:ext xmlns:c15="http://schemas.microsoft.com/office/drawing/2012/chart" uri="{CE6537A1-D6FC-4f65-9D91-7224C49458BB}"/>
                <c:ext xmlns:c16="http://schemas.microsoft.com/office/drawing/2014/chart" uri="{C3380CC4-5D6E-409C-BE32-E72D297353CC}">
                  <c16:uniqueId val="{00000002-E593-4769-871A-9DB0B74E6D9D}"/>
                </c:ext>
              </c:extLst>
            </c:dLbl>
            <c:dLbl>
              <c:idx val="6"/>
              <c:delete val="1"/>
              <c:extLst>
                <c:ext xmlns:c15="http://schemas.microsoft.com/office/drawing/2012/chart" uri="{CE6537A1-D6FC-4f65-9D91-7224C49458BB}"/>
                <c:ext xmlns:c16="http://schemas.microsoft.com/office/drawing/2014/chart" uri="{C3380CC4-5D6E-409C-BE32-E72D297353CC}">
                  <c16:uniqueId val="{00000004-E593-4769-871A-9DB0B74E6D9D}"/>
                </c:ext>
              </c:extLst>
            </c:dLbl>
            <c:dLbl>
              <c:idx val="7"/>
              <c:delete val="1"/>
              <c:extLst>
                <c:ext xmlns:c15="http://schemas.microsoft.com/office/drawing/2012/chart" uri="{CE6537A1-D6FC-4f65-9D91-7224C49458BB}"/>
                <c:ext xmlns:c16="http://schemas.microsoft.com/office/drawing/2014/chart" uri="{C3380CC4-5D6E-409C-BE32-E72D297353CC}">
                  <c16:uniqueId val="{00000005-E593-4769-871A-9DB0B74E6D9D}"/>
                </c:ext>
              </c:extLst>
            </c:dLbl>
            <c:dLbl>
              <c:idx val="8"/>
              <c:layout>
                <c:manualLayout>
                  <c:x val="2.2222222222222223E-2"/>
                  <c:y val="-4.59770114942529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93-4769-871A-9DB0B74E6D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Graphs!$A$3:$A$11</c:f>
              <c:strCache>
                <c:ptCount val="9"/>
                <c:pt idx="0">
                  <c:v>ACT</c:v>
                </c:pt>
                <c:pt idx="1">
                  <c:v>NSW</c:v>
                </c:pt>
                <c:pt idx="2">
                  <c:v>NT</c:v>
                </c:pt>
                <c:pt idx="3">
                  <c:v>Qld</c:v>
                </c:pt>
                <c:pt idx="4">
                  <c:v>SA</c:v>
                </c:pt>
                <c:pt idx="5">
                  <c:v>Tas</c:v>
                </c:pt>
                <c:pt idx="6">
                  <c:v>Vic</c:v>
                </c:pt>
                <c:pt idx="7">
                  <c:v>WA</c:v>
                </c:pt>
                <c:pt idx="8">
                  <c:v>Cwlth</c:v>
                </c:pt>
              </c:strCache>
            </c:strRef>
          </c:cat>
          <c:val>
            <c:numRef>
              <c:f>Graphs!$C$3:$C$11</c:f>
              <c:numCache>
                <c:formatCode>"$"#,##0</c:formatCode>
                <c:ptCount val="9"/>
                <c:pt idx="0">
                  <c:v>0</c:v>
                </c:pt>
                <c:pt idx="1">
                  <c:v>3138500000</c:v>
                </c:pt>
                <c:pt idx="2">
                  <c:v>241450000</c:v>
                </c:pt>
                <c:pt idx="3">
                  <c:v>4963300000</c:v>
                </c:pt>
                <c:pt idx="4">
                  <c:v>200000000</c:v>
                </c:pt>
                <c:pt idx="5">
                  <c:v>1305030000</c:v>
                </c:pt>
                <c:pt idx="6">
                  <c:v>12030200000</c:v>
                </c:pt>
                <c:pt idx="7">
                  <c:v>2007380000</c:v>
                </c:pt>
                <c:pt idx="8">
                  <c:v>0</c:v>
                </c:pt>
              </c:numCache>
            </c:numRef>
          </c:val>
          <c:extLst>
            <c:ext xmlns:c16="http://schemas.microsoft.com/office/drawing/2014/chart" uri="{C3380CC4-5D6E-409C-BE32-E72D297353CC}">
              <c16:uniqueId val="{00000001-DA7F-44E1-80DB-DE361BDBCEE2}"/>
            </c:ext>
          </c:extLst>
        </c:ser>
        <c:dLbls>
          <c:showLegendKey val="0"/>
          <c:showVal val="0"/>
          <c:showCatName val="0"/>
          <c:showSerName val="0"/>
          <c:showPercent val="0"/>
          <c:showBubbleSize val="0"/>
        </c:dLbls>
        <c:gapWidth val="219"/>
        <c:overlap val="-27"/>
        <c:axId val="177905648"/>
        <c:axId val="177906632"/>
      </c:barChart>
      <c:catAx>
        <c:axId val="17790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906632"/>
        <c:crosses val="autoZero"/>
        <c:auto val="1"/>
        <c:lblAlgn val="ctr"/>
        <c:lblOffset val="100"/>
        <c:noMultiLvlLbl val="0"/>
      </c:catAx>
      <c:valAx>
        <c:axId val="1779066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905648"/>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Stimulus by Institute Measure</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Graphs!$B$21</c:f>
              <c:strCache>
                <c:ptCount val="1"/>
                <c:pt idx="0">
                  <c:v>Covid-19 Economic Stimulus</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8A6B-4900-8C92-7B2C91495FA8}"/>
                </c:ext>
              </c:extLst>
            </c:dLbl>
            <c:dLbl>
              <c:idx val="1"/>
              <c:layout>
                <c:manualLayout>
                  <c:x val="-1.415929203539823E-2"/>
                  <c:y val="-7.6294277929155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A6B-4900-8C92-7B2C91495FA8}"/>
                </c:ext>
              </c:extLst>
            </c:dLbl>
            <c:dLbl>
              <c:idx val="2"/>
              <c:delete val="1"/>
              <c:extLst>
                <c:ext xmlns:c15="http://schemas.microsoft.com/office/drawing/2012/chart" uri="{CE6537A1-D6FC-4f65-9D91-7224C49458BB}"/>
                <c:ext xmlns:c16="http://schemas.microsoft.com/office/drawing/2014/chart" uri="{C3380CC4-5D6E-409C-BE32-E72D297353CC}">
                  <c16:uniqueId val="{00000002-8A6B-4900-8C92-7B2C91495FA8}"/>
                </c:ext>
              </c:extLst>
            </c:dLbl>
            <c:dLbl>
              <c:idx val="3"/>
              <c:layout>
                <c:manualLayout>
                  <c:x val="-2.359882005899705E-3"/>
                  <c:y val="-7.629413489526343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4.8802359882005902E-2"/>
                      <c:h val="6.8973803342702047E-2"/>
                    </c:manualLayout>
                  </c15:layout>
                </c:ext>
                <c:ext xmlns:c16="http://schemas.microsoft.com/office/drawing/2014/chart" uri="{C3380CC4-5D6E-409C-BE32-E72D297353CC}">
                  <c16:uniqueId val="{00000008-8A6B-4900-8C92-7B2C91495FA8}"/>
                </c:ext>
              </c:extLst>
            </c:dLbl>
            <c:dLbl>
              <c:idx val="4"/>
              <c:delete val="1"/>
              <c:extLst>
                <c:ext xmlns:c15="http://schemas.microsoft.com/office/drawing/2012/chart" uri="{CE6537A1-D6FC-4f65-9D91-7224C49458BB}"/>
                <c:ext xmlns:c16="http://schemas.microsoft.com/office/drawing/2014/chart" uri="{C3380CC4-5D6E-409C-BE32-E72D297353CC}">
                  <c16:uniqueId val="{00000003-8A6B-4900-8C92-7B2C91495FA8}"/>
                </c:ext>
              </c:extLst>
            </c:dLbl>
            <c:dLbl>
              <c:idx val="5"/>
              <c:delete val="1"/>
              <c:extLst>
                <c:ext xmlns:c15="http://schemas.microsoft.com/office/drawing/2012/chart" uri="{CE6537A1-D6FC-4f65-9D91-7224C49458BB}"/>
                <c:ext xmlns:c16="http://schemas.microsoft.com/office/drawing/2014/chart" uri="{C3380CC4-5D6E-409C-BE32-E72D297353CC}">
                  <c16:uniqueId val="{00000004-8A6B-4900-8C92-7B2C91495FA8}"/>
                </c:ext>
              </c:extLst>
            </c:dLbl>
            <c:dLbl>
              <c:idx val="6"/>
              <c:layout>
                <c:manualLayout>
                  <c:x val="-2.1238938053097345E-2"/>
                  <c:y val="-7.6294277929155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A6B-4900-8C92-7B2C91495FA8}"/>
                </c:ext>
              </c:extLst>
            </c:dLbl>
            <c:dLbl>
              <c:idx val="7"/>
              <c:delete val="1"/>
              <c:extLst>
                <c:ext xmlns:c15="http://schemas.microsoft.com/office/drawing/2012/chart" uri="{CE6537A1-D6FC-4f65-9D91-7224C49458BB}"/>
                <c:ext xmlns:c16="http://schemas.microsoft.com/office/drawing/2014/chart" uri="{C3380CC4-5D6E-409C-BE32-E72D297353CC}">
                  <c16:uniqueId val="{00000005-8A6B-4900-8C92-7B2C91495F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Graphs!$A$22:$A$29</c:f>
              <c:strCache>
                <c:ptCount val="8"/>
                <c:pt idx="0">
                  <c:v>4.1 Social and affordable housing  </c:v>
                </c:pt>
                <c:pt idx="1">
                  <c:v>4.2 Retrofit existing housing to improve comfort and energy efficiency    </c:v>
                </c:pt>
                <c:pt idx="2">
                  <c:v>4.3.1  New school buildings</c:v>
                </c:pt>
                <c:pt idx="3">
                  <c:v>4.3.2 Retrofit schools to improve comfort and energy efficiency    </c:v>
                </c:pt>
                <c:pt idx="4">
                  <c:v>4.4 Commercial and public buildings</c:v>
                </c:pt>
                <c:pt idx="5">
                  <c:v>4.5 Community projects/local government  </c:v>
                </c:pt>
                <c:pt idx="6">
                  <c:v>4.6 Heritage</c:v>
                </c:pt>
                <c:pt idx="7">
                  <c:v>Other</c:v>
                </c:pt>
              </c:strCache>
            </c:strRef>
          </c:cat>
          <c:val>
            <c:numRef>
              <c:f>Graphs!$B$22:$B$29</c:f>
              <c:numCache>
                <c:formatCode>"$"#,##0</c:formatCode>
                <c:ptCount val="8"/>
                <c:pt idx="0">
                  <c:v>1820610000</c:v>
                </c:pt>
                <c:pt idx="1">
                  <c:v>100000000</c:v>
                </c:pt>
                <c:pt idx="2">
                  <c:v>7883500000</c:v>
                </c:pt>
                <c:pt idx="3">
                  <c:v>33175000</c:v>
                </c:pt>
                <c:pt idx="4">
                  <c:v>2714409000</c:v>
                </c:pt>
                <c:pt idx="5">
                  <c:v>733830000</c:v>
                </c:pt>
                <c:pt idx="6">
                  <c:v>7000000</c:v>
                </c:pt>
                <c:pt idx="7">
                  <c:v>650000000</c:v>
                </c:pt>
              </c:numCache>
            </c:numRef>
          </c:val>
          <c:extLst>
            <c:ext xmlns:c16="http://schemas.microsoft.com/office/drawing/2014/chart" uri="{C3380CC4-5D6E-409C-BE32-E72D297353CC}">
              <c16:uniqueId val="{00000000-8A6B-4900-8C92-7B2C91495FA8}"/>
            </c:ext>
          </c:extLst>
        </c:ser>
        <c:ser>
          <c:idx val="1"/>
          <c:order val="1"/>
          <c:tx>
            <c:strRef>
              <c:f>Graphs!$C$21</c:f>
              <c:strCache>
                <c:ptCount val="1"/>
                <c:pt idx="0">
                  <c:v>Budget 2020-21</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8A6B-4900-8C92-7B2C91495FA8}"/>
                </c:ext>
              </c:extLst>
            </c:dLbl>
            <c:dLbl>
              <c:idx val="1"/>
              <c:delete val="1"/>
              <c:extLst>
                <c:ext xmlns:c15="http://schemas.microsoft.com/office/drawing/2012/chart" uri="{CE6537A1-D6FC-4f65-9D91-7224C49458BB}"/>
                <c:ext xmlns:c16="http://schemas.microsoft.com/office/drawing/2014/chart" uri="{C3380CC4-5D6E-409C-BE32-E72D297353CC}">
                  <c16:uniqueId val="{0000000F-8A6B-4900-8C92-7B2C91495FA8}"/>
                </c:ext>
              </c:extLst>
            </c:dLbl>
            <c:dLbl>
              <c:idx val="2"/>
              <c:delete val="1"/>
              <c:extLst>
                <c:ext xmlns:c15="http://schemas.microsoft.com/office/drawing/2012/chart" uri="{CE6537A1-D6FC-4f65-9D91-7224C49458BB}"/>
                <c:ext xmlns:c16="http://schemas.microsoft.com/office/drawing/2014/chart" uri="{C3380CC4-5D6E-409C-BE32-E72D297353CC}">
                  <c16:uniqueId val="{0000000B-8A6B-4900-8C92-7B2C91495FA8}"/>
                </c:ext>
              </c:extLst>
            </c:dLbl>
            <c:dLbl>
              <c:idx val="3"/>
              <c:layout>
                <c:manualLayout>
                  <c:x val="1.415929203539823E-2"/>
                  <c:y val="-7.6294277929155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A6B-4900-8C92-7B2C91495FA8}"/>
                </c:ext>
              </c:extLst>
            </c:dLbl>
            <c:dLbl>
              <c:idx val="4"/>
              <c:delete val="1"/>
              <c:extLst>
                <c:ext xmlns:c15="http://schemas.microsoft.com/office/drawing/2012/chart" uri="{CE6537A1-D6FC-4f65-9D91-7224C49458BB}"/>
                <c:ext xmlns:c16="http://schemas.microsoft.com/office/drawing/2014/chart" uri="{C3380CC4-5D6E-409C-BE32-E72D297353CC}">
                  <c16:uniqueId val="{0000000A-8A6B-4900-8C92-7B2C91495FA8}"/>
                </c:ext>
              </c:extLst>
            </c:dLbl>
            <c:dLbl>
              <c:idx val="5"/>
              <c:delete val="1"/>
              <c:extLst>
                <c:ext xmlns:c15="http://schemas.microsoft.com/office/drawing/2012/chart" uri="{CE6537A1-D6FC-4f65-9D91-7224C49458BB}"/>
                <c:ext xmlns:c16="http://schemas.microsoft.com/office/drawing/2014/chart" uri="{C3380CC4-5D6E-409C-BE32-E72D297353CC}">
                  <c16:uniqueId val="{00000011-8A6B-4900-8C92-7B2C91495FA8}"/>
                </c:ext>
              </c:extLst>
            </c:dLbl>
            <c:dLbl>
              <c:idx val="6"/>
              <c:layout>
                <c:manualLayout>
                  <c:x val="0"/>
                  <c:y val="-7.6294277929155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A6B-4900-8C92-7B2C91495FA8}"/>
                </c:ext>
              </c:extLst>
            </c:dLbl>
            <c:dLbl>
              <c:idx val="7"/>
              <c:layout>
                <c:manualLayout>
                  <c:x val="-1.7305601460813016E-16"/>
                  <c:y val="-6.17620345140781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A6B-4900-8C92-7B2C91495F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Graphs!$A$22:$A$29</c:f>
              <c:strCache>
                <c:ptCount val="8"/>
                <c:pt idx="0">
                  <c:v>4.1 Social and affordable housing  </c:v>
                </c:pt>
                <c:pt idx="1">
                  <c:v>4.2 Retrofit existing housing to improve comfort and energy efficiency    </c:v>
                </c:pt>
                <c:pt idx="2">
                  <c:v>4.3.1  New school buildings</c:v>
                </c:pt>
                <c:pt idx="3">
                  <c:v>4.3.2 Retrofit schools to improve comfort and energy efficiency    </c:v>
                </c:pt>
                <c:pt idx="4">
                  <c:v>4.4 Commercial and public buildings</c:v>
                </c:pt>
                <c:pt idx="5">
                  <c:v>4.5 Community projects/local government  </c:v>
                </c:pt>
                <c:pt idx="6">
                  <c:v>4.6 Heritage</c:v>
                </c:pt>
                <c:pt idx="7">
                  <c:v>Other</c:v>
                </c:pt>
              </c:strCache>
            </c:strRef>
          </c:cat>
          <c:val>
            <c:numRef>
              <c:f>Graphs!$C$22:$C$29</c:f>
              <c:numCache>
                <c:formatCode>"$"#,##0</c:formatCode>
                <c:ptCount val="8"/>
                <c:pt idx="0">
                  <c:v>8028765000</c:v>
                </c:pt>
                <c:pt idx="1">
                  <c:v>969800000</c:v>
                </c:pt>
                <c:pt idx="2">
                  <c:v>5168950000</c:v>
                </c:pt>
                <c:pt idx="3">
                  <c:v>0</c:v>
                </c:pt>
                <c:pt idx="4">
                  <c:v>8918260000</c:v>
                </c:pt>
                <c:pt idx="5">
                  <c:v>800085000</c:v>
                </c:pt>
                <c:pt idx="6">
                  <c:v>0</c:v>
                </c:pt>
                <c:pt idx="7">
                  <c:v>0</c:v>
                </c:pt>
              </c:numCache>
            </c:numRef>
          </c:val>
          <c:extLst>
            <c:ext xmlns:c16="http://schemas.microsoft.com/office/drawing/2014/chart" uri="{C3380CC4-5D6E-409C-BE32-E72D297353CC}">
              <c16:uniqueId val="{00000001-8A6B-4900-8C92-7B2C91495FA8}"/>
            </c:ext>
          </c:extLst>
        </c:ser>
        <c:dLbls>
          <c:showLegendKey val="0"/>
          <c:showVal val="0"/>
          <c:showCatName val="0"/>
          <c:showSerName val="0"/>
          <c:showPercent val="0"/>
          <c:showBubbleSize val="0"/>
        </c:dLbls>
        <c:gapWidth val="219"/>
        <c:overlap val="-27"/>
        <c:axId val="177905648"/>
        <c:axId val="177906632"/>
      </c:barChart>
      <c:catAx>
        <c:axId val="17790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906632"/>
        <c:crosses val="autoZero"/>
        <c:auto val="1"/>
        <c:lblAlgn val="ctr"/>
        <c:lblOffset val="100"/>
        <c:noMultiLvlLbl val="0"/>
      </c:catAx>
      <c:valAx>
        <c:axId val="1779066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905648"/>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347662</xdr:colOff>
      <xdr:row>0</xdr:row>
      <xdr:rowOff>33337</xdr:rowOff>
    </xdr:from>
    <xdr:to>
      <xdr:col>14</xdr:col>
      <xdr:colOff>42862</xdr:colOff>
      <xdr:row>18</xdr:row>
      <xdr:rowOff>33337</xdr:rowOff>
    </xdr:to>
    <xdr:graphicFrame macro="">
      <xdr:nvGraphicFramePr>
        <xdr:cNvPr id="2" name="Chart 1">
          <a:extLst>
            <a:ext uri="{FF2B5EF4-FFF2-40B4-BE49-F238E27FC236}">
              <a16:creationId xmlns:a16="http://schemas.microsoft.com/office/drawing/2014/main" id="{A7319A4D-EF45-4D0E-9CD8-90DEB86FC6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609599</xdr:colOff>
      <xdr:row>20</xdr:row>
      <xdr:rowOff>152399</xdr:rowOff>
    </xdr:from>
    <xdr:to>
      <xdr:col>14</xdr:col>
      <xdr:colOff>504824</xdr:colOff>
      <xdr:row>43</xdr:row>
      <xdr:rowOff>123824</xdr:rowOff>
    </xdr:to>
    <xdr:graphicFrame macro="">
      <xdr:nvGraphicFramePr>
        <xdr:cNvPr id="3" name="Chart 2">
          <a:extLst>
            <a:ext uri="{FF2B5EF4-FFF2-40B4-BE49-F238E27FC236}">
              <a16:creationId xmlns:a16="http://schemas.microsoft.com/office/drawing/2014/main" id="{94282070-477C-4BA3-8812-355FB2B4E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lgrma.qld.gov.au/about-us/news-media-and-events2/covid-19-w4q" TargetMode="External"/><Relationship Id="rId7" Type="http://schemas.openxmlformats.org/officeDocument/2006/relationships/printerSettings" Target="../printerSettings/printerSettings1.bin"/><Relationship Id="rId2" Type="http://schemas.openxmlformats.org/officeDocument/2006/relationships/hyperlink" Target="https://budget.qld.gov.au/highlights/" TargetMode="External"/><Relationship Id="rId1" Type="http://schemas.openxmlformats.org/officeDocument/2006/relationships/hyperlink" Target="https://budget.qld.gov.au/highlights/" TargetMode="External"/><Relationship Id="rId6" Type="http://schemas.openxmlformats.org/officeDocument/2006/relationships/hyperlink" Target="http://www.premier.tas.gov.au/__data/assets/pdf_file/0008/540629/Infrastructure_Investment_-_June_2020.pdf" TargetMode="External"/><Relationship Id="rId5" Type="http://schemas.openxmlformats.org/officeDocument/2006/relationships/hyperlink" Target="https://www.wa.gov.au/organisation/department-of-the-premier-and-cabinet/covid-19-coronavirus-western-australian-government-response" TargetMode="External"/><Relationship Id="rId4" Type="http://schemas.openxmlformats.org/officeDocument/2006/relationships/hyperlink" Target="https://www.premier.sa.gov.au/news/media-releases/news/at-least-another-$200-million-in-local-stimul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E3DAC-9600-4E26-A907-1E3DEB2A840B}">
  <sheetPr>
    <pageSetUpPr fitToPage="1"/>
  </sheetPr>
  <dimension ref="A1:Y236"/>
  <sheetViews>
    <sheetView tabSelected="1" zoomScaleNormal="100" workbookViewId="0">
      <pane ySplit="1" topLeftCell="A2" activePane="bottomLeft" state="frozen"/>
      <selection pane="bottomLeft" activeCell="C11" sqref="C11"/>
    </sheetView>
  </sheetViews>
  <sheetFormatPr defaultRowHeight="12" x14ac:dyDescent="0.25"/>
  <cols>
    <col min="1" max="1" width="77.28515625" style="2" customWidth="1"/>
    <col min="2" max="2" width="9.7109375" style="2" customWidth="1"/>
    <col min="3" max="3" width="35.85546875" style="2" customWidth="1"/>
    <col min="4" max="4" width="15.42578125" style="2" customWidth="1"/>
    <col min="5" max="5" width="15.140625" style="2" customWidth="1"/>
    <col min="6" max="6" width="14.42578125" style="2" customWidth="1"/>
    <col min="7" max="7" width="22.5703125" style="2" customWidth="1"/>
    <col min="8" max="8" width="18.5703125" style="2" customWidth="1"/>
    <col min="9" max="9" width="59.85546875" style="2" customWidth="1"/>
    <col min="10" max="16384" width="9.140625" style="2"/>
  </cols>
  <sheetData>
    <row r="1" spans="1:9" ht="36" x14ac:dyDescent="0.25">
      <c r="A1" s="30" t="s">
        <v>26</v>
      </c>
      <c r="B1" s="31" t="s">
        <v>25</v>
      </c>
      <c r="C1" s="31" t="s">
        <v>24</v>
      </c>
      <c r="D1" s="31" t="s">
        <v>41</v>
      </c>
      <c r="E1" s="31" t="s">
        <v>31</v>
      </c>
      <c r="F1" s="31" t="s">
        <v>32</v>
      </c>
      <c r="G1" s="31" t="s">
        <v>27</v>
      </c>
      <c r="H1" s="32" t="s">
        <v>30</v>
      </c>
      <c r="I1" s="33" t="s">
        <v>33</v>
      </c>
    </row>
    <row r="2" spans="1:9" ht="24" x14ac:dyDescent="0.25">
      <c r="A2" s="3" t="s">
        <v>34</v>
      </c>
      <c r="B2" s="5" t="s">
        <v>16</v>
      </c>
      <c r="C2" s="5" t="s">
        <v>3</v>
      </c>
      <c r="D2" s="5" t="s">
        <v>35</v>
      </c>
      <c r="E2" s="12"/>
      <c r="F2" s="12"/>
      <c r="G2" s="5" t="s">
        <v>28</v>
      </c>
      <c r="H2" s="6"/>
      <c r="I2" s="4"/>
    </row>
    <row r="3" spans="1:9" ht="36" x14ac:dyDescent="0.25">
      <c r="A3" s="3" t="s">
        <v>23</v>
      </c>
      <c r="B3" s="5" t="s">
        <v>17</v>
      </c>
      <c r="C3" s="5" t="s">
        <v>3</v>
      </c>
      <c r="D3" s="5" t="s">
        <v>35</v>
      </c>
      <c r="E3" s="12"/>
      <c r="F3" s="12"/>
      <c r="G3" s="5" t="s">
        <v>28</v>
      </c>
      <c r="H3" s="6"/>
      <c r="I3" s="4"/>
    </row>
    <row r="4" spans="1:9" ht="48" x14ac:dyDescent="0.25">
      <c r="A4" s="3" t="s">
        <v>37</v>
      </c>
      <c r="B4" s="5" t="s">
        <v>17</v>
      </c>
      <c r="C4" s="5" t="s">
        <v>3</v>
      </c>
      <c r="D4" s="5" t="s">
        <v>35</v>
      </c>
      <c r="E4" s="12"/>
      <c r="F4" s="12"/>
      <c r="G4" s="5" t="s">
        <v>28</v>
      </c>
      <c r="H4" s="6"/>
      <c r="I4" s="4"/>
    </row>
    <row r="5" spans="1:9" x14ac:dyDescent="0.25">
      <c r="A5" s="3" t="s">
        <v>290</v>
      </c>
      <c r="B5" s="5" t="s">
        <v>21</v>
      </c>
      <c r="C5" s="5" t="s">
        <v>3</v>
      </c>
      <c r="D5" s="5" t="s">
        <v>35</v>
      </c>
      <c r="E5" s="12"/>
      <c r="F5" s="12">
        <v>180000000</v>
      </c>
      <c r="G5" s="5" t="s">
        <v>28</v>
      </c>
      <c r="H5" s="6"/>
      <c r="I5" s="4"/>
    </row>
    <row r="6" spans="1:9" x14ac:dyDescent="0.25">
      <c r="A6" s="3" t="s">
        <v>38</v>
      </c>
      <c r="B6" s="5" t="s">
        <v>21</v>
      </c>
      <c r="C6" s="5" t="s">
        <v>3</v>
      </c>
      <c r="D6" s="5" t="s">
        <v>35</v>
      </c>
      <c r="E6" s="12"/>
      <c r="F6" s="12">
        <v>4000000</v>
      </c>
      <c r="G6" s="5" t="s">
        <v>29</v>
      </c>
      <c r="H6" s="6"/>
      <c r="I6" s="4"/>
    </row>
    <row r="7" spans="1:9" ht="24" x14ac:dyDescent="0.25">
      <c r="A7" s="3" t="s">
        <v>39</v>
      </c>
      <c r="B7" s="5" t="s">
        <v>21</v>
      </c>
      <c r="C7" s="5" t="s">
        <v>3</v>
      </c>
      <c r="D7" s="5" t="s">
        <v>35</v>
      </c>
      <c r="E7" s="12"/>
      <c r="F7" s="12">
        <v>14000000</v>
      </c>
      <c r="G7" s="5" t="s">
        <v>29</v>
      </c>
      <c r="H7" s="6"/>
      <c r="I7" s="4"/>
    </row>
    <row r="8" spans="1:9" ht="36" x14ac:dyDescent="0.25">
      <c r="A8" s="3" t="s">
        <v>40</v>
      </c>
      <c r="B8" s="5" t="s">
        <v>21</v>
      </c>
      <c r="C8" s="5" t="s">
        <v>3</v>
      </c>
      <c r="D8" s="5" t="s">
        <v>35</v>
      </c>
      <c r="E8" s="12"/>
      <c r="F8" s="12">
        <v>2000000</v>
      </c>
      <c r="G8" s="5" t="s">
        <v>29</v>
      </c>
      <c r="H8" s="6"/>
      <c r="I8" s="4"/>
    </row>
    <row r="9" spans="1:9" ht="38.25" customHeight="1" x14ac:dyDescent="0.25">
      <c r="A9" s="3" t="s">
        <v>42</v>
      </c>
      <c r="B9" s="5" t="s">
        <v>1</v>
      </c>
      <c r="C9" s="5" t="s">
        <v>3</v>
      </c>
      <c r="D9" s="5" t="s">
        <v>35</v>
      </c>
      <c r="E9" s="12"/>
      <c r="F9" s="12"/>
      <c r="G9" s="5" t="s">
        <v>28</v>
      </c>
      <c r="H9" s="6"/>
      <c r="I9" s="4" t="s">
        <v>43</v>
      </c>
    </row>
    <row r="10" spans="1:9" ht="36" x14ac:dyDescent="0.25">
      <c r="A10" s="3" t="s">
        <v>45</v>
      </c>
      <c r="B10" s="5" t="s">
        <v>20</v>
      </c>
      <c r="C10" s="5" t="s">
        <v>4</v>
      </c>
      <c r="D10" s="5" t="s">
        <v>36</v>
      </c>
      <c r="F10" s="12">
        <v>350000000</v>
      </c>
      <c r="G10" s="5" t="s">
        <v>28</v>
      </c>
      <c r="H10" s="6"/>
      <c r="I10" s="4" t="s">
        <v>44</v>
      </c>
    </row>
    <row r="11" spans="1:9" ht="36" x14ac:dyDescent="0.25">
      <c r="A11" s="3" t="s">
        <v>48</v>
      </c>
      <c r="B11" s="5" t="s">
        <v>20</v>
      </c>
      <c r="C11" s="5" t="s">
        <v>13</v>
      </c>
      <c r="D11" s="5" t="s">
        <v>36</v>
      </c>
      <c r="E11" s="12">
        <v>50000000</v>
      </c>
      <c r="F11" s="12"/>
      <c r="G11" s="5" t="s">
        <v>28</v>
      </c>
      <c r="H11" s="6"/>
      <c r="I11" s="4"/>
    </row>
    <row r="12" spans="1:9" ht="24" x14ac:dyDescent="0.25">
      <c r="A12" s="3" t="s">
        <v>46</v>
      </c>
      <c r="B12" s="5" t="s">
        <v>20</v>
      </c>
      <c r="C12" s="5" t="s">
        <v>10</v>
      </c>
      <c r="D12" s="5" t="s">
        <v>36</v>
      </c>
      <c r="E12" s="12">
        <v>15000000</v>
      </c>
      <c r="F12" s="12"/>
      <c r="G12" s="5" t="s">
        <v>28</v>
      </c>
      <c r="H12" s="6"/>
      <c r="I12" s="4" t="s">
        <v>47</v>
      </c>
    </row>
    <row r="13" spans="1:9" ht="24" x14ac:dyDescent="0.25">
      <c r="A13" s="3" t="s">
        <v>51</v>
      </c>
      <c r="B13" s="5" t="s">
        <v>20</v>
      </c>
      <c r="C13" s="5" t="s">
        <v>9</v>
      </c>
      <c r="D13" s="5" t="s">
        <v>36</v>
      </c>
      <c r="E13" s="12">
        <v>32000000</v>
      </c>
      <c r="F13" s="12"/>
      <c r="G13" s="5" t="s">
        <v>28</v>
      </c>
      <c r="H13" s="6"/>
      <c r="I13" s="4"/>
    </row>
    <row r="14" spans="1:9" ht="24" x14ac:dyDescent="0.25">
      <c r="A14" s="3" t="s">
        <v>50</v>
      </c>
      <c r="B14" s="5" t="s">
        <v>20</v>
      </c>
      <c r="C14" s="5" t="s">
        <v>5</v>
      </c>
      <c r="D14" s="5" t="s">
        <v>36</v>
      </c>
      <c r="E14" s="12">
        <v>10000000</v>
      </c>
      <c r="F14" s="12"/>
      <c r="G14" s="5" t="s">
        <v>28</v>
      </c>
      <c r="H14" s="6"/>
      <c r="I14" s="4" t="s">
        <v>49</v>
      </c>
    </row>
    <row r="15" spans="1:9" ht="36" x14ac:dyDescent="0.25">
      <c r="A15" s="3" t="s">
        <v>52</v>
      </c>
      <c r="B15" s="5" t="s">
        <v>20</v>
      </c>
      <c r="C15" s="5" t="s">
        <v>13</v>
      </c>
      <c r="D15" s="5" t="s">
        <v>36</v>
      </c>
      <c r="E15" s="12">
        <v>200000000</v>
      </c>
      <c r="F15" s="12"/>
      <c r="G15" s="5" t="s">
        <v>29</v>
      </c>
      <c r="H15" s="6" t="s">
        <v>53</v>
      </c>
      <c r="I15" s="11" t="s">
        <v>54</v>
      </c>
    </row>
    <row r="16" spans="1:9" ht="36" x14ac:dyDescent="0.25">
      <c r="A16" s="3" t="s">
        <v>55</v>
      </c>
      <c r="B16" s="5" t="s">
        <v>16</v>
      </c>
      <c r="C16" s="5" t="s">
        <v>5</v>
      </c>
      <c r="D16" s="5" t="s">
        <v>35</v>
      </c>
      <c r="E16" s="12"/>
      <c r="F16" s="12"/>
      <c r="G16" s="5" t="s">
        <v>28</v>
      </c>
      <c r="H16" s="6"/>
      <c r="I16" s="13" t="s">
        <v>56</v>
      </c>
    </row>
    <row r="17" spans="1:9" ht="24" x14ac:dyDescent="0.25">
      <c r="A17" s="3" t="s">
        <v>58</v>
      </c>
      <c r="B17" s="5" t="s">
        <v>17</v>
      </c>
      <c r="C17" s="5" t="s">
        <v>5</v>
      </c>
      <c r="D17" s="5" t="s">
        <v>36</v>
      </c>
      <c r="E17" s="12">
        <v>500000000</v>
      </c>
      <c r="F17" s="12"/>
      <c r="G17" s="5" t="s">
        <v>28</v>
      </c>
      <c r="H17" s="6"/>
      <c r="I17" s="13" t="s">
        <v>57</v>
      </c>
    </row>
    <row r="18" spans="1:9" ht="60" x14ac:dyDescent="0.25">
      <c r="A18" s="3" t="s">
        <v>59</v>
      </c>
      <c r="B18" s="5" t="s">
        <v>17</v>
      </c>
      <c r="C18" s="5" t="s">
        <v>5</v>
      </c>
      <c r="D18" s="5" t="s">
        <v>36</v>
      </c>
      <c r="E18" s="12">
        <v>812000000</v>
      </c>
      <c r="F18" s="12"/>
      <c r="G18" s="5" t="s">
        <v>29</v>
      </c>
      <c r="H18" s="6"/>
      <c r="I18" s="4"/>
    </row>
    <row r="19" spans="1:9" ht="24" x14ac:dyDescent="0.25">
      <c r="A19" s="3" t="s">
        <v>60</v>
      </c>
      <c r="B19" s="5" t="s">
        <v>17</v>
      </c>
      <c r="C19" s="5" t="s">
        <v>8</v>
      </c>
      <c r="D19" s="5" t="s">
        <v>36</v>
      </c>
      <c r="E19" s="12">
        <v>6700000000</v>
      </c>
      <c r="F19" s="12"/>
      <c r="G19" s="5" t="s">
        <v>28</v>
      </c>
      <c r="H19" s="6"/>
      <c r="I19" s="4" t="s">
        <v>66</v>
      </c>
    </row>
    <row r="20" spans="1:9" ht="24" x14ac:dyDescent="0.25">
      <c r="A20" s="3" t="s">
        <v>61</v>
      </c>
      <c r="B20" s="5" t="s">
        <v>17</v>
      </c>
      <c r="C20" s="5" t="s">
        <v>8</v>
      </c>
      <c r="D20" s="5" t="s">
        <v>36</v>
      </c>
      <c r="E20" s="12">
        <v>180000000</v>
      </c>
      <c r="F20" s="12"/>
      <c r="G20" s="5" t="s">
        <v>29</v>
      </c>
      <c r="H20" s="6"/>
      <c r="I20" s="4"/>
    </row>
    <row r="21" spans="1:9" x14ac:dyDescent="0.25">
      <c r="A21" s="3" t="s">
        <v>62</v>
      </c>
      <c r="B21" s="5" t="s">
        <v>17</v>
      </c>
      <c r="C21" s="5" t="s">
        <v>8</v>
      </c>
      <c r="D21" s="5" t="s">
        <v>36</v>
      </c>
      <c r="E21" s="12">
        <v>100000000</v>
      </c>
      <c r="F21" s="12"/>
      <c r="G21" s="5" t="s">
        <v>29</v>
      </c>
      <c r="H21" s="6"/>
      <c r="I21" s="4"/>
    </row>
    <row r="22" spans="1:9" x14ac:dyDescent="0.25">
      <c r="A22" s="3" t="s">
        <v>63</v>
      </c>
      <c r="B22" s="5" t="s">
        <v>17</v>
      </c>
      <c r="C22" s="5" t="s">
        <v>8</v>
      </c>
      <c r="D22" s="5" t="s">
        <v>36</v>
      </c>
      <c r="E22" s="12">
        <v>300000000</v>
      </c>
      <c r="F22" s="12"/>
      <c r="G22" s="5" t="s">
        <v>29</v>
      </c>
      <c r="H22" s="6"/>
      <c r="I22" s="4"/>
    </row>
    <row r="23" spans="1:9" ht="24" x14ac:dyDescent="0.25">
      <c r="A23" s="3" t="s">
        <v>64</v>
      </c>
      <c r="B23" s="5" t="s">
        <v>17</v>
      </c>
      <c r="C23" s="5" t="s">
        <v>7</v>
      </c>
      <c r="D23" s="5" t="s">
        <v>36</v>
      </c>
      <c r="E23" s="12">
        <v>157800000</v>
      </c>
      <c r="F23" s="12"/>
      <c r="G23" s="5" t="s">
        <v>29</v>
      </c>
      <c r="H23" s="6"/>
      <c r="I23" s="4"/>
    </row>
    <row r="24" spans="1:9" ht="24" x14ac:dyDescent="0.25">
      <c r="A24" s="3" t="s">
        <v>65</v>
      </c>
      <c r="B24" s="5" t="s">
        <v>17</v>
      </c>
      <c r="C24" s="5" t="s">
        <v>10</v>
      </c>
      <c r="D24" s="5" t="s">
        <v>36</v>
      </c>
      <c r="E24" s="12">
        <v>1000000000</v>
      </c>
      <c r="F24" s="12"/>
      <c r="G24" s="5" t="s">
        <v>28</v>
      </c>
      <c r="H24" s="6"/>
      <c r="I24" s="4" t="s">
        <v>66</v>
      </c>
    </row>
    <row r="25" spans="1:9" ht="36" x14ac:dyDescent="0.25">
      <c r="A25" s="3" t="s">
        <v>67</v>
      </c>
      <c r="B25" s="5" t="s">
        <v>17</v>
      </c>
      <c r="C25" s="5" t="s">
        <v>10</v>
      </c>
      <c r="D25" s="5" t="s">
        <v>36</v>
      </c>
      <c r="E25" s="12">
        <v>240000000</v>
      </c>
      <c r="F25" s="12"/>
      <c r="G25" s="5" t="s">
        <v>28</v>
      </c>
      <c r="H25" s="6"/>
      <c r="I25" s="4" t="s">
        <v>66</v>
      </c>
    </row>
    <row r="26" spans="1:9" x14ac:dyDescent="0.25">
      <c r="A26" s="3" t="s">
        <v>11</v>
      </c>
      <c r="B26" s="5" t="s">
        <v>17</v>
      </c>
      <c r="C26" s="5" t="s">
        <v>10</v>
      </c>
      <c r="D26" s="5" t="s">
        <v>36</v>
      </c>
      <c r="E26" s="12">
        <v>1000000000</v>
      </c>
      <c r="F26" s="12"/>
      <c r="G26" s="5" t="s">
        <v>29</v>
      </c>
      <c r="H26" s="6"/>
      <c r="I26" s="4"/>
    </row>
    <row r="27" spans="1:9" x14ac:dyDescent="0.25">
      <c r="A27" s="3" t="s">
        <v>68</v>
      </c>
      <c r="B27" s="5" t="s">
        <v>17</v>
      </c>
      <c r="C27" s="5" t="s">
        <v>10</v>
      </c>
      <c r="D27" s="5" t="s">
        <v>36</v>
      </c>
      <c r="E27" s="12">
        <v>105000000</v>
      </c>
      <c r="F27" s="12"/>
      <c r="G27" s="5" t="s">
        <v>29</v>
      </c>
      <c r="H27" s="6"/>
      <c r="I27" s="4"/>
    </row>
    <row r="28" spans="1:9" x14ac:dyDescent="0.25">
      <c r="A28" s="3" t="s">
        <v>69</v>
      </c>
      <c r="B28" s="5" t="s">
        <v>17</v>
      </c>
      <c r="C28" s="5" t="s">
        <v>10</v>
      </c>
      <c r="D28" s="5" t="s">
        <v>36</v>
      </c>
      <c r="E28" s="12">
        <v>60000000</v>
      </c>
      <c r="F28" s="12"/>
      <c r="G28" s="5" t="s">
        <v>29</v>
      </c>
      <c r="H28" s="6"/>
      <c r="I28" s="4"/>
    </row>
    <row r="29" spans="1:9" ht="24" x14ac:dyDescent="0.25">
      <c r="A29" s="3" t="s">
        <v>70</v>
      </c>
      <c r="B29" s="5" t="s">
        <v>17</v>
      </c>
      <c r="C29" s="5" t="s">
        <v>13</v>
      </c>
      <c r="D29" s="5" t="s">
        <v>35</v>
      </c>
      <c r="E29" s="12"/>
      <c r="F29" s="12"/>
      <c r="G29" s="5" t="s">
        <v>29</v>
      </c>
      <c r="H29" s="6"/>
      <c r="I29" s="4" t="s">
        <v>71</v>
      </c>
    </row>
    <row r="30" spans="1:9" ht="36" x14ac:dyDescent="0.25">
      <c r="A30" s="3" t="s">
        <v>72</v>
      </c>
      <c r="B30" s="5" t="s">
        <v>17</v>
      </c>
      <c r="C30" s="5" t="s">
        <v>13</v>
      </c>
      <c r="D30" s="5" t="s">
        <v>36</v>
      </c>
      <c r="E30" s="12">
        <v>256000000</v>
      </c>
      <c r="F30" s="12"/>
      <c r="G30" s="5" t="s">
        <v>29</v>
      </c>
      <c r="H30" s="6"/>
      <c r="I30" s="4"/>
    </row>
    <row r="31" spans="1:9" ht="24" x14ac:dyDescent="0.25">
      <c r="A31" s="3" t="s">
        <v>73</v>
      </c>
      <c r="B31" s="5" t="s">
        <v>17</v>
      </c>
      <c r="C31" s="5" t="s">
        <v>10</v>
      </c>
      <c r="D31" s="5" t="s">
        <v>36</v>
      </c>
      <c r="E31" s="12">
        <v>167700000</v>
      </c>
      <c r="F31" s="12"/>
      <c r="G31" s="5" t="s">
        <v>29</v>
      </c>
      <c r="H31" s="6"/>
      <c r="I31" s="4"/>
    </row>
    <row r="32" spans="1:9" ht="24" x14ac:dyDescent="0.25">
      <c r="A32" s="3" t="s">
        <v>74</v>
      </c>
      <c r="B32" s="5" t="s">
        <v>18</v>
      </c>
      <c r="C32" s="5" t="s">
        <v>7</v>
      </c>
      <c r="D32" s="5" t="s">
        <v>36</v>
      </c>
      <c r="E32" s="12">
        <v>100000000</v>
      </c>
      <c r="F32" s="12"/>
      <c r="G32" s="5" t="s">
        <v>28</v>
      </c>
      <c r="H32" s="6"/>
      <c r="I32" s="4" t="s">
        <v>75</v>
      </c>
    </row>
    <row r="33" spans="1:9" x14ac:dyDescent="0.25">
      <c r="A33" s="3" t="s">
        <v>12</v>
      </c>
      <c r="B33" s="5" t="s">
        <v>18</v>
      </c>
      <c r="C33" s="5" t="s">
        <v>10</v>
      </c>
      <c r="D33" s="5" t="s">
        <v>36</v>
      </c>
      <c r="E33" s="12">
        <v>20000000</v>
      </c>
      <c r="F33" s="12"/>
      <c r="G33" s="5" t="s">
        <v>28</v>
      </c>
      <c r="H33" s="6"/>
      <c r="I33" s="4"/>
    </row>
    <row r="34" spans="1:9" ht="36" x14ac:dyDescent="0.25">
      <c r="A34" s="3" t="s">
        <v>76</v>
      </c>
      <c r="B34" s="5" t="s">
        <v>18</v>
      </c>
      <c r="C34" s="5" t="s">
        <v>13</v>
      </c>
      <c r="D34" s="5" t="s">
        <v>36</v>
      </c>
      <c r="E34" s="12">
        <v>15000000</v>
      </c>
      <c r="F34" s="12"/>
      <c r="G34" s="5" t="s">
        <v>28</v>
      </c>
      <c r="H34" s="6"/>
      <c r="I34" s="4" t="s">
        <v>77</v>
      </c>
    </row>
    <row r="35" spans="1:9" ht="24" x14ac:dyDescent="0.25">
      <c r="A35" s="3" t="s">
        <v>78</v>
      </c>
      <c r="B35" s="5" t="s">
        <v>19</v>
      </c>
      <c r="C35" s="5" t="s">
        <v>5</v>
      </c>
      <c r="D35" s="5" t="s">
        <v>36</v>
      </c>
      <c r="E35" s="12">
        <v>100000000</v>
      </c>
      <c r="F35" s="12"/>
      <c r="G35" s="5" t="s">
        <v>28</v>
      </c>
      <c r="H35" s="6"/>
      <c r="I35" s="4" t="s">
        <v>79</v>
      </c>
    </row>
    <row r="36" spans="1:9" ht="24" x14ac:dyDescent="0.25">
      <c r="A36" s="3" t="s">
        <v>80</v>
      </c>
      <c r="B36" s="5" t="s">
        <v>19</v>
      </c>
      <c r="C36" s="5" t="s">
        <v>5</v>
      </c>
      <c r="D36" s="5" t="s">
        <v>36</v>
      </c>
      <c r="E36" s="12">
        <v>106000000</v>
      </c>
      <c r="F36" s="12"/>
      <c r="G36" s="5" t="s">
        <v>28</v>
      </c>
      <c r="H36" s="6"/>
      <c r="I36" s="4" t="s">
        <v>81</v>
      </c>
    </row>
    <row r="37" spans="1:9" ht="24" x14ac:dyDescent="0.25">
      <c r="A37" s="3" t="s">
        <v>82</v>
      </c>
      <c r="B37" s="5" t="s">
        <v>19</v>
      </c>
      <c r="C37" s="5" t="s">
        <v>5</v>
      </c>
      <c r="D37" s="5" t="s">
        <v>36</v>
      </c>
      <c r="E37" s="12">
        <v>21250000</v>
      </c>
      <c r="F37" s="12"/>
      <c r="G37" s="5" t="s">
        <v>28</v>
      </c>
      <c r="H37" s="6"/>
      <c r="I37" s="4" t="s">
        <v>83</v>
      </c>
    </row>
    <row r="38" spans="1:9" ht="24" x14ac:dyDescent="0.25">
      <c r="A38" s="3" t="s">
        <v>84</v>
      </c>
      <c r="B38" s="5" t="s">
        <v>19</v>
      </c>
      <c r="C38" s="5" t="s">
        <v>5</v>
      </c>
      <c r="D38" s="5" t="s">
        <v>36</v>
      </c>
      <c r="E38" s="12">
        <v>10000000</v>
      </c>
      <c r="F38" s="12"/>
      <c r="G38" s="5" t="s">
        <v>28</v>
      </c>
      <c r="H38" s="6"/>
      <c r="I38" s="4" t="s">
        <v>83</v>
      </c>
    </row>
    <row r="39" spans="1:9" ht="36" x14ac:dyDescent="0.25">
      <c r="A39" s="3" t="s">
        <v>86</v>
      </c>
      <c r="B39" s="5" t="s">
        <v>19</v>
      </c>
      <c r="C39" s="5" t="s">
        <v>13</v>
      </c>
      <c r="D39" s="5" t="s">
        <v>36</v>
      </c>
      <c r="E39" s="12">
        <v>200000000</v>
      </c>
      <c r="F39" s="12"/>
      <c r="G39" s="5" t="s">
        <v>28</v>
      </c>
      <c r="H39" s="6" t="s">
        <v>170</v>
      </c>
      <c r="I39" s="11" t="s">
        <v>85</v>
      </c>
    </row>
    <row r="40" spans="1:9" ht="39" customHeight="1" x14ac:dyDescent="0.25">
      <c r="A40" s="3" t="s">
        <v>87</v>
      </c>
      <c r="B40" s="5" t="s">
        <v>19</v>
      </c>
      <c r="C40" s="5" t="s">
        <v>10</v>
      </c>
      <c r="D40" s="5" t="s">
        <v>36</v>
      </c>
      <c r="E40" s="12">
        <v>100000000</v>
      </c>
      <c r="F40" s="12"/>
      <c r="G40" s="5" t="s">
        <v>28</v>
      </c>
      <c r="H40" s="6"/>
      <c r="I40" s="4" t="s">
        <v>88</v>
      </c>
    </row>
    <row r="41" spans="1:9" ht="24" x14ac:dyDescent="0.25">
      <c r="A41" s="3" t="s">
        <v>90</v>
      </c>
      <c r="B41" s="5" t="s">
        <v>19</v>
      </c>
      <c r="C41" s="5" t="s">
        <v>9</v>
      </c>
      <c r="D41" s="5" t="s">
        <v>36</v>
      </c>
      <c r="E41" s="12">
        <v>1175000</v>
      </c>
      <c r="F41" s="12"/>
      <c r="G41" s="5" t="s">
        <v>28</v>
      </c>
      <c r="H41" s="6"/>
      <c r="I41" s="4" t="s">
        <v>89</v>
      </c>
    </row>
    <row r="42" spans="1:9" ht="24" x14ac:dyDescent="0.25">
      <c r="A42" s="3" t="s">
        <v>91</v>
      </c>
      <c r="B42" s="5" t="s">
        <v>19</v>
      </c>
      <c r="C42" s="5" t="s">
        <v>13</v>
      </c>
      <c r="D42" s="5" t="s">
        <v>36</v>
      </c>
      <c r="E42" s="12">
        <v>8930000</v>
      </c>
      <c r="F42" s="12"/>
      <c r="G42" s="5" t="s">
        <v>28</v>
      </c>
      <c r="H42" s="6"/>
      <c r="I42" s="4"/>
    </row>
    <row r="43" spans="1:9" ht="24" x14ac:dyDescent="0.25">
      <c r="A43" s="3" t="s">
        <v>92</v>
      </c>
      <c r="B43" s="5" t="s">
        <v>19</v>
      </c>
      <c r="C43" s="5" t="s">
        <v>10</v>
      </c>
      <c r="D43" s="5" t="s">
        <v>36</v>
      </c>
      <c r="E43" s="12">
        <v>17000000</v>
      </c>
      <c r="F43" s="12"/>
      <c r="G43" s="5" t="s">
        <v>28</v>
      </c>
      <c r="H43" s="6"/>
      <c r="I43" s="4"/>
    </row>
    <row r="44" spans="1:9" ht="24" x14ac:dyDescent="0.25">
      <c r="A44" s="3" t="s">
        <v>93</v>
      </c>
      <c r="B44" s="5" t="s">
        <v>19</v>
      </c>
      <c r="C44" s="5" t="s">
        <v>13</v>
      </c>
      <c r="D44" s="5" t="s">
        <v>36</v>
      </c>
      <c r="E44" s="12">
        <v>50000000</v>
      </c>
      <c r="F44" s="12"/>
      <c r="G44" s="5" t="s">
        <v>28</v>
      </c>
      <c r="H44" s="6"/>
      <c r="I44" s="4"/>
    </row>
    <row r="45" spans="1:9" ht="24" x14ac:dyDescent="0.25">
      <c r="A45" s="3" t="s">
        <v>94</v>
      </c>
      <c r="B45" s="5" t="s">
        <v>19</v>
      </c>
      <c r="C45" s="5" t="s">
        <v>13</v>
      </c>
      <c r="D45" s="5" t="s">
        <v>36</v>
      </c>
      <c r="E45" s="12">
        <v>4150000</v>
      </c>
      <c r="F45" s="12"/>
      <c r="G45" s="5" t="s">
        <v>28</v>
      </c>
      <c r="H45" s="6"/>
      <c r="I45" s="4"/>
    </row>
    <row r="46" spans="1:9" ht="48" x14ac:dyDescent="0.25">
      <c r="A46" s="3" t="s">
        <v>135</v>
      </c>
      <c r="B46" s="5" t="s">
        <v>0</v>
      </c>
      <c r="C46" s="5" t="s">
        <v>10</v>
      </c>
      <c r="D46" s="5" t="s">
        <v>36</v>
      </c>
      <c r="E46" s="12">
        <v>70000000</v>
      </c>
      <c r="F46" s="12"/>
      <c r="G46" s="5" t="s">
        <v>28</v>
      </c>
      <c r="H46" s="6"/>
      <c r="I46" s="4" t="s">
        <v>116</v>
      </c>
    </row>
    <row r="47" spans="1:9" ht="24" x14ac:dyDescent="0.25">
      <c r="A47" s="3" t="s">
        <v>95</v>
      </c>
      <c r="B47" s="5" t="s">
        <v>0</v>
      </c>
      <c r="C47" s="5" t="s">
        <v>13</v>
      </c>
      <c r="D47" s="5" t="s">
        <v>36</v>
      </c>
      <c r="E47" s="12">
        <v>200000000</v>
      </c>
      <c r="F47" s="12"/>
      <c r="G47" s="5" t="s">
        <v>28</v>
      </c>
      <c r="H47" s="6"/>
      <c r="I47" s="4"/>
    </row>
    <row r="48" spans="1:9" ht="24" x14ac:dyDescent="0.25">
      <c r="A48" s="3" t="s">
        <v>96</v>
      </c>
      <c r="B48" s="5" t="s">
        <v>21</v>
      </c>
      <c r="C48" s="5" t="s">
        <v>22</v>
      </c>
      <c r="D48" s="5" t="s">
        <v>35</v>
      </c>
      <c r="E48" s="12"/>
      <c r="F48" s="12"/>
      <c r="G48" s="5" t="s">
        <v>29</v>
      </c>
      <c r="H48" s="6"/>
      <c r="I48" s="4"/>
    </row>
    <row r="49" spans="1:9" x14ac:dyDescent="0.25">
      <c r="A49" s="3" t="s">
        <v>97</v>
      </c>
      <c r="B49" s="5" t="s">
        <v>21</v>
      </c>
      <c r="C49" s="5" t="s">
        <v>10</v>
      </c>
      <c r="D49" s="5" t="s">
        <v>36</v>
      </c>
      <c r="E49" s="12"/>
      <c r="F49" s="12">
        <v>2700000000</v>
      </c>
      <c r="G49" s="5" t="s">
        <v>28</v>
      </c>
      <c r="H49" s="6"/>
      <c r="I49" s="4" t="s">
        <v>98</v>
      </c>
    </row>
    <row r="50" spans="1:9" x14ac:dyDescent="0.25">
      <c r="A50" s="3" t="s">
        <v>99</v>
      </c>
      <c r="B50" s="5" t="s">
        <v>21</v>
      </c>
      <c r="C50" s="5" t="s">
        <v>5</v>
      </c>
      <c r="D50" s="5" t="s">
        <v>36</v>
      </c>
      <c r="E50" s="12">
        <v>500000000</v>
      </c>
      <c r="F50" s="12"/>
      <c r="G50" s="5" t="s">
        <v>28</v>
      </c>
      <c r="H50" s="6"/>
      <c r="I50" s="4"/>
    </row>
    <row r="51" spans="1:9" x14ac:dyDescent="0.25">
      <c r="A51" s="3" t="s">
        <v>100</v>
      </c>
      <c r="B51" s="5" t="s">
        <v>21</v>
      </c>
      <c r="C51" s="5" t="s">
        <v>5</v>
      </c>
      <c r="D51" s="5" t="s">
        <v>36</v>
      </c>
      <c r="E51" s="12">
        <v>5300000000</v>
      </c>
      <c r="F51" s="12"/>
      <c r="G51" s="5" t="s">
        <v>29</v>
      </c>
      <c r="H51" s="6"/>
      <c r="I51" s="4"/>
    </row>
    <row r="52" spans="1:9" x14ac:dyDescent="0.25">
      <c r="A52" s="3" t="s">
        <v>101</v>
      </c>
      <c r="B52" s="5" t="s">
        <v>21</v>
      </c>
      <c r="C52" s="5" t="s">
        <v>5</v>
      </c>
      <c r="D52" s="5" t="s">
        <v>36</v>
      </c>
      <c r="E52" s="12">
        <v>500000000</v>
      </c>
      <c r="F52" s="12"/>
      <c r="G52" s="5" t="s">
        <v>29</v>
      </c>
      <c r="H52" s="6"/>
      <c r="I52" s="4"/>
    </row>
    <row r="53" spans="1:9" x14ac:dyDescent="0.25">
      <c r="A53" s="3" t="s">
        <v>6</v>
      </c>
      <c r="B53" s="5" t="s">
        <v>21</v>
      </c>
      <c r="C53" s="5" t="s">
        <v>5</v>
      </c>
      <c r="D53" s="5" t="s">
        <v>35</v>
      </c>
      <c r="E53" s="12"/>
      <c r="F53" s="12"/>
      <c r="G53" s="5" t="s">
        <v>29</v>
      </c>
      <c r="H53" s="6"/>
      <c r="I53" s="4"/>
    </row>
    <row r="54" spans="1:9" ht="168" x14ac:dyDescent="0.25">
      <c r="A54" s="3" t="s">
        <v>102</v>
      </c>
      <c r="B54" s="5" t="s">
        <v>21</v>
      </c>
      <c r="C54" s="5" t="s">
        <v>7</v>
      </c>
      <c r="D54" s="5" t="s">
        <v>36</v>
      </c>
      <c r="E54" s="12">
        <v>797000000</v>
      </c>
      <c r="F54" s="12"/>
      <c r="G54" s="5" t="s">
        <v>29</v>
      </c>
      <c r="H54" s="6"/>
      <c r="I54" s="4"/>
    </row>
    <row r="55" spans="1:9" ht="60" x14ac:dyDescent="0.25">
      <c r="A55" s="3" t="s">
        <v>105</v>
      </c>
      <c r="B55" s="5" t="s">
        <v>21</v>
      </c>
      <c r="C55" s="5" t="s">
        <v>8</v>
      </c>
      <c r="D55" s="5" t="s">
        <v>36</v>
      </c>
      <c r="E55" s="12">
        <v>1180000000</v>
      </c>
      <c r="F55" s="12"/>
      <c r="G55" s="5" t="s">
        <v>28</v>
      </c>
      <c r="H55" s="6"/>
      <c r="I55" s="4"/>
    </row>
    <row r="56" spans="1:9" ht="24" x14ac:dyDescent="0.25">
      <c r="A56" s="3" t="s">
        <v>103</v>
      </c>
      <c r="B56" s="5" t="s">
        <v>21</v>
      </c>
      <c r="C56" s="5" t="s">
        <v>8</v>
      </c>
      <c r="D56" s="5" t="s">
        <v>36</v>
      </c>
      <c r="E56" s="12">
        <v>1900000000</v>
      </c>
      <c r="F56" s="12"/>
      <c r="G56" s="5" t="s">
        <v>29</v>
      </c>
      <c r="H56" s="6"/>
      <c r="I56" s="4"/>
    </row>
    <row r="57" spans="1:9" ht="24" x14ac:dyDescent="0.25">
      <c r="A57" s="3" t="s">
        <v>104</v>
      </c>
      <c r="B57" s="5" t="s">
        <v>21</v>
      </c>
      <c r="C57" s="5" t="s">
        <v>13</v>
      </c>
      <c r="D57" s="5" t="s">
        <v>36</v>
      </c>
      <c r="E57" s="12">
        <v>38500000</v>
      </c>
      <c r="F57" s="12"/>
      <c r="G57" s="5" t="s">
        <v>29</v>
      </c>
      <c r="H57" s="6"/>
      <c r="I57" s="4"/>
    </row>
    <row r="58" spans="1:9" ht="30" customHeight="1" x14ac:dyDescent="0.25">
      <c r="A58" s="3" t="s">
        <v>106</v>
      </c>
      <c r="B58" s="5" t="s">
        <v>21</v>
      </c>
      <c r="C58" s="5" t="s">
        <v>10</v>
      </c>
      <c r="D58" s="5" t="s">
        <v>36</v>
      </c>
      <c r="E58" s="12">
        <v>1460000000</v>
      </c>
      <c r="F58" s="12"/>
      <c r="G58" s="5" t="s">
        <v>29</v>
      </c>
      <c r="H58" s="6"/>
      <c r="I58" s="4"/>
    </row>
    <row r="59" spans="1:9" x14ac:dyDescent="0.25">
      <c r="A59" s="3" t="s">
        <v>138</v>
      </c>
      <c r="B59" s="5" t="s">
        <v>21</v>
      </c>
      <c r="C59" s="5" t="s">
        <v>13</v>
      </c>
      <c r="D59" s="5" t="s">
        <v>36</v>
      </c>
      <c r="E59" s="12">
        <v>34700000</v>
      </c>
      <c r="F59" s="12"/>
      <c r="G59" s="5" t="s">
        <v>29</v>
      </c>
      <c r="H59" s="6"/>
      <c r="I59" s="4"/>
    </row>
    <row r="60" spans="1:9" ht="24" x14ac:dyDescent="0.25">
      <c r="A60" s="3" t="s">
        <v>107</v>
      </c>
      <c r="B60" s="5" t="s">
        <v>21</v>
      </c>
      <c r="C60" s="5" t="s">
        <v>10</v>
      </c>
      <c r="D60" s="5" t="s">
        <v>36</v>
      </c>
      <c r="E60" s="12">
        <v>2000000000</v>
      </c>
      <c r="F60" s="12"/>
      <c r="G60" s="5" t="s">
        <v>29</v>
      </c>
      <c r="H60" s="6"/>
      <c r="I60" s="4"/>
    </row>
    <row r="61" spans="1:9" ht="24" x14ac:dyDescent="0.25">
      <c r="A61" s="3" t="s">
        <v>108</v>
      </c>
      <c r="B61" s="5" t="s">
        <v>21</v>
      </c>
      <c r="C61" s="5" t="s">
        <v>13</v>
      </c>
      <c r="D61" s="5" t="s">
        <v>36</v>
      </c>
      <c r="E61" s="12">
        <v>100000000</v>
      </c>
      <c r="F61" s="12"/>
      <c r="G61" s="5" t="s">
        <v>28</v>
      </c>
      <c r="H61" s="6"/>
      <c r="I61" s="4"/>
    </row>
    <row r="62" spans="1:9" ht="24" x14ac:dyDescent="0.25">
      <c r="A62" s="3" t="s">
        <v>109</v>
      </c>
      <c r="B62" s="5" t="s">
        <v>1</v>
      </c>
      <c r="C62" s="5" t="s">
        <v>13</v>
      </c>
      <c r="D62" s="5" t="s">
        <v>36</v>
      </c>
      <c r="E62" s="12">
        <v>25000000</v>
      </c>
      <c r="F62" s="12"/>
      <c r="G62" s="5" t="s">
        <v>28</v>
      </c>
      <c r="H62" s="6"/>
      <c r="I62" s="4" t="s">
        <v>110</v>
      </c>
    </row>
    <row r="63" spans="1:9" ht="138.75" customHeight="1" x14ac:dyDescent="0.25">
      <c r="A63" s="3" t="s">
        <v>111</v>
      </c>
      <c r="B63" s="5" t="s">
        <v>1</v>
      </c>
      <c r="C63" s="5" t="s">
        <v>5</v>
      </c>
      <c r="D63" s="5" t="s">
        <v>36</v>
      </c>
      <c r="E63" s="12">
        <v>440000000</v>
      </c>
      <c r="F63" s="12"/>
      <c r="G63" s="5" t="s">
        <v>28</v>
      </c>
      <c r="H63" s="6"/>
      <c r="I63" s="4" t="s">
        <v>112</v>
      </c>
    </row>
    <row r="64" spans="1:9" ht="45" x14ac:dyDescent="0.25">
      <c r="A64" s="3" t="s">
        <v>194</v>
      </c>
      <c r="B64" s="5" t="s">
        <v>1</v>
      </c>
      <c r="C64" s="5" t="s">
        <v>10</v>
      </c>
      <c r="D64" s="5" t="s">
        <v>36</v>
      </c>
      <c r="E64" s="12">
        <v>19000000</v>
      </c>
      <c r="F64" s="12"/>
      <c r="G64" s="5" t="s">
        <v>28</v>
      </c>
      <c r="H64" s="6"/>
      <c r="I64" s="11" t="s">
        <v>110</v>
      </c>
    </row>
    <row r="65" spans="1:9" x14ac:dyDescent="0.25">
      <c r="A65" s="3" t="s">
        <v>113</v>
      </c>
      <c r="B65" s="5" t="s">
        <v>1</v>
      </c>
      <c r="C65" s="5" t="s">
        <v>13</v>
      </c>
      <c r="D65" s="5" t="s">
        <v>36</v>
      </c>
      <c r="E65" s="12">
        <v>1750000</v>
      </c>
      <c r="F65" s="12"/>
      <c r="G65" s="5" t="s">
        <v>28</v>
      </c>
      <c r="H65" s="6"/>
      <c r="I65" s="4"/>
    </row>
    <row r="66" spans="1:9" ht="36" x14ac:dyDescent="0.25">
      <c r="A66" s="3" t="s">
        <v>114</v>
      </c>
      <c r="B66" s="5" t="s">
        <v>2</v>
      </c>
      <c r="C66" s="5" t="s">
        <v>15</v>
      </c>
      <c r="D66" s="5" t="s">
        <v>36</v>
      </c>
      <c r="E66" s="12">
        <v>650000000</v>
      </c>
      <c r="F66" s="12"/>
      <c r="G66" s="5" t="s">
        <v>28</v>
      </c>
      <c r="H66" s="6"/>
      <c r="I66" s="4" t="s">
        <v>115</v>
      </c>
    </row>
    <row r="67" spans="1:9" ht="24" x14ac:dyDescent="0.25">
      <c r="A67" s="3" t="s">
        <v>117</v>
      </c>
      <c r="B67" s="5" t="s">
        <v>0</v>
      </c>
      <c r="C67" s="5" t="s">
        <v>5</v>
      </c>
      <c r="D67" s="5" t="s">
        <v>36</v>
      </c>
      <c r="E67" s="12">
        <v>100000000</v>
      </c>
      <c r="F67" s="12"/>
      <c r="G67" s="5" t="s">
        <v>28</v>
      </c>
      <c r="H67" s="6"/>
      <c r="I67" s="4" t="s">
        <v>118</v>
      </c>
    </row>
    <row r="68" spans="1:9" ht="30" x14ac:dyDescent="0.25">
      <c r="A68" s="3" t="s">
        <v>119</v>
      </c>
      <c r="B68" s="5" t="s">
        <v>0</v>
      </c>
      <c r="C68" s="5" t="s">
        <v>5</v>
      </c>
      <c r="D68" s="5" t="s">
        <v>36</v>
      </c>
      <c r="E68" s="12">
        <v>24000000</v>
      </c>
      <c r="F68" s="12"/>
      <c r="G68" s="5" t="s">
        <v>28</v>
      </c>
      <c r="H68" s="6"/>
      <c r="I68" s="11" t="s">
        <v>118</v>
      </c>
    </row>
    <row r="69" spans="1:9" ht="84" customHeight="1" x14ac:dyDescent="0.25">
      <c r="A69" s="3" t="s">
        <v>120</v>
      </c>
      <c r="B69" s="5" t="s">
        <v>0</v>
      </c>
      <c r="C69" s="5" t="s">
        <v>5</v>
      </c>
      <c r="D69" s="5" t="s">
        <v>36</v>
      </c>
      <c r="E69" s="12">
        <v>9300000</v>
      </c>
      <c r="F69" s="12"/>
      <c r="G69" s="5" t="s">
        <v>28</v>
      </c>
      <c r="H69" s="6"/>
      <c r="I69" s="4"/>
    </row>
    <row r="70" spans="1:9" x14ac:dyDescent="0.25">
      <c r="A70" s="3" t="s">
        <v>121</v>
      </c>
      <c r="B70" s="5" t="s">
        <v>0</v>
      </c>
      <c r="C70" s="5" t="s">
        <v>10</v>
      </c>
      <c r="D70" s="5" t="s">
        <v>36</v>
      </c>
      <c r="E70" s="12">
        <v>10000000</v>
      </c>
      <c r="F70" s="12"/>
      <c r="G70" s="5" t="s">
        <v>28</v>
      </c>
      <c r="H70" s="6"/>
      <c r="I70" s="4"/>
    </row>
    <row r="71" spans="1:9" x14ac:dyDescent="0.25">
      <c r="A71" s="3" t="s">
        <v>122</v>
      </c>
      <c r="B71" s="5" t="s">
        <v>0</v>
      </c>
      <c r="C71" s="5" t="s">
        <v>10</v>
      </c>
      <c r="D71" s="5" t="s">
        <v>36</v>
      </c>
      <c r="E71" s="12">
        <v>5900000</v>
      </c>
      <c r="F71" s="12"/>
      <c r="G71" s="5" t="s">
        <v>28</v>
      </c>
      <c r="H71" s="6"/>
      <c r="I71" s="4"/>
    </row>
    <row r="72" spans="1:9" x14ac:dyDescent="0.25">
      <c r="A72" s="3" t="s">
        <v>123</v>
      </c>
      <c r="B72" s="5" t="s">
        <v>0</v>
      </c>
      <c r="C72" s="5" t="s">
        <v>13</v>
      </c>
      <c r="D72" s="5" t="s">
        <v>36</v>
      </c>
      <c r="E72" s="12">
        <v>7000000</v>
      </c>
      <c r="F72" s="12"/>
      <c r="G72" s="5" t="s">
        <v>28</v>
      </c>
      <c r="H72" s="6"/>
      <c r="I72" s="4"/>
    </row>
    <row r="73" spans="1:9" x14ac:dyDescent="0.25">
      <c r="A73" s="3" t="s">
        <v>124</v>
      </c>
      <c r="B73" s="5" t="s">
        <v>0</v>
      </c>
      <c r="C73" s="5" t="s">
        <v>10</v>
      </c>
      <c r="D73" s="5" t="s">
        <v>36</v>
      </c>
      <c r="E73" s="12">
        <v>7000000</v>
      </c>
      <c r="F73" s="12"/>
      <c r="G73" s="5" t="s">
        <v>28</v>
      </c>
      <c r="H73" s="6"/>
      <c r="I73" s="4"/>
    </row>
    <row r="74" spans="1:9" x14ac:dyDescent="0.25">
      <c r="A74" s="3" t="s">
        <v>125</v>
      </c>
      <c r="B74" s="5" t="s">
        <v>0</v>
      </c>
      <c r="C74" s="5" t="s">
        <v>10</v>
      </c>
      <c r="D74" s="5" t="s">
        <v>36</v>
      </c>
      <c r="E74" s="12">
        <v>3500000</v>
      </c>
      <c r="F74" s="12"/>
      <c r="G74" s="5" t="s">
        <v>28</v>
      </c>
      <c r="H74" s="6"/>
      <c r="I74" s="4"/>
    </row>
    <row r="75" spans="1:9" x14ac:dyDescent="0.25">
      <c r="A75" s="3" t="s">
        <v>126</v>
      </c>
      <c r="B75" s="5" t="s">
        <v>0</v>
      </c>
      <c r="C75" s="5" t="s">
        <v>10</v>
      </c>
      <c r="D75" s="5" t="s">
        <v>36</v>
      </c>
      <c r="E75" s="12">
        <v>8700000</v>
      </c>
      <c r="F75" s="12"/>
      <c r="G75" s="5" t="s">
        <v>28</v>
      </c>
      <c r="H75" s="6"/>
      <c r="I75" s="4"/>
    </row>
    <row r="76" spans="1:9" x14ac:dyDescent="0.25">
      <c r="A76" s="3" t="s">
        <v>127</v>
      </c>
      <c r="B76" s="5" t="s">
        <v>0</v>
      </c>
      <c r="C76" s="5" t="s">
        <v>10</v>
      </c>
      <c r="D76" s="5" t="s">
        <v>36</v>
      </c>
      <c r="E76" s="12">
        <v>68500000</v>
      </c>
      <c r="F76" s="12"/>
      <c r="G76" s="5" t="s">
        <v>28</v>
      </c>
      <c r="H76" s="6"/>
      <c r="I76" s="4"/>
    </row>
    <row r="77" spans="1:9" x14ac:dyDescent="0.25">
      <c r="A77" s="3" t="s">
        <v>128</v>
      </c>
      <c r="B77" s="5" t="s">
        <v>0</v>
      </c>
      <c r="C77" s="5" t="s">
        <v>13</v>
      </c>
      <c r="D77" s="5" t="s">
        <v>36</v>
      </c>
      <c r="E77" s="12">
        <v>12000000</v>
      </c>
      <c r="F77" s="12"/>
      <c r="G77" s="5" t="s">
        <v>28</v>
      </c>
      <c r="H77" s="6"/>
      <c r="I77" s="4"/>
    </row>
    <row r="78" spans="1:9" x14ac:dyDescent="0.25">
      <c r="A78" s="3" t="s">
        <v>129</v>
      </c>
      <c r="B78" s="5" t="s">
        <v>0</v>
      </c>
      <c r="C78" s="5" t="s">
        <v>14</v>
      </c>
      <c r="D78" s="5" t="s">
        <v>36</v>
      </c>
      <c r="E78" s="12">
        <v>4000000</v>
      </c>
      <c r="F78" s="12"/>
      <c r="G78" s="5" t="s">
        <v>28</v>
      </c>
      <c r="H78" s="6"/>
      <c r="I78" s="4"/>
    </row>
    <row r="79" spans="1:9" x14ac:dyDescent="0.25">
      <c r="A79" s="3" t="s">
        <v>130</v>
      </c>
      <c r="B79" s="5" t="s">
        <v>0</v>
      </c>
      <c r="C79" s="5" t="s">
        <v>14</v>
      </c>
      <c r="D79" s="5" t="s">
        <v>36</v>
      </c>
      <c r="E79" s="12">
        <v>3000000</v>
      </c>
      <c r="F79" s="12"/>
      <c r="G79" s="5" t="s">
        <v>28</v>
      </c>
      <c r="H79" s="6"/>
      <c r="I79" s="4"/>
    </row>
    <row r="80" spans="1:9" ht="24" x14ac:dyDescent="0.25">
      <c r="A80" s="3" t="s">
        <v>131</v>
      </c>
      <c r="B80" s="5" t="s">
        <v>0</v>
      </c>
      <c r="C80" s="5" t="s">
        <v>13</v>
      </c>
      <c r="D80" s="5" t="s">
        <v>36</v>
      </c>
      <c r="E80" s="12">
        <v>10000000</v>
      </c>
      <c r="F80" s="12"/>
      <c r="G80" s="5" t="s">
        <v>28</v>
      </c>
      <c r="H80" s="6"/>
      <c r="I80" s="4"/>
    </row>
    <row r="81" spans="1:9" ht="48" x14ac:dyDescent="0.25">
      <c r="A81" s="3" t="s">
        <v>132</v>
      </c>
      <c r="B81" s="5" t="s">
        <v>0</v>
      </c>
      <c r="C81" s="5" t="s">
        <v>13</v>
      </c>
      <c r="D81" s="5" t="s">
        <v>36</v>
      </c>
      <c r="E81" s="12">
        <v>50000000</v>
      </c>
      <c r="F81" s="12"/>
      <c r="G81" s="5" t="s">
        <v>28</v>
      </c>
      <c r="H81" s="6"/>
      <c r="I81" s="4"/>
    </row>
    <row r="82" spans="1:9" x14ac:dyDescent="0.25">
      <c r="A82" s="3" t="s">
        <v>133</v>
      </c>
      <c r="B82" s="5" t="s">
        <v>0</v>
      </c>
      <c r="C82" s="5" t="s">
        <v>10</v>
      </c>
      <c r="D82" s="5" t="s">
        <v>36</v>
      </c>
      <c r="E82" s="12">
        <v>7000000</v>
      </c>
      <c r="F82" s="12"/>
      <c r="G82" s="5" t="s">
        <v>28</v>
      </c>
      <c r="H82" s="6"/>
      <c r="I82" s="4"/>
    </row>
    <row r="83" spans="1:9" ht="24" x14ac:dyDescent="0.25">
      <c r="A83" s="3" t="s">
        <v>134</v>
      </c>
      <c r="B83" s="5" t="s">
        <v>0</v>
      </c>
      <c r="C83" s="5" t="s">
        <v>8</v>
      </c>
      <c r="D83" s="5" t="s">
        <v>36</v>
      </c>
      <c r="E83" s="12">
        <v>3500000</v>
      </c>
      <c r="F83" s="12"/>
      <c r="G83" s="5" t="s">
        <v>28</v>
      </c>
      <c r="H83" s="6"/>
      <c r="I83" s="4"/>
    </row>
    <row r="84" spans="1:9" ht="24" x14ac:dyDescent="0.25">
      <c r="A84" s="3" t="s">
        <v>136</v>
      </c>
      <c r="B84" s="5" t="s">
        <v>16</v>
      </c>
      <c r="C84" s="5" t="s">
        <v>10</v>
      </c>
      <c r="D84" s="5" t="s">
        <v>36</v>
      </c>
      <c r="E84" s="12">
        <v>35000000</v>
      </c>
      <c r="F84" s="12"/>
      <c r="G84" s="5" t="s">
        <v>28</v>
      </c>
      <c r="H84" s="6"/>
      <c r="I84" s="4" t="s">
        <v>137</v>
      </c>
    </row>
    <row r="85" spans="1:9" ht="24" x14ac:dyDescent="0.25">
      <c r="A85" s="3" t="s">
        <v>139</v>
      </c>
      <c r="B85" s="5" t="s">
        <v>19</v>
      </c>
      <c r="C85" s="5" t="s">
        <v>10</v>
      </c>
      <c r="D85" s="5" t="s">
        <v>36</v>
      </c>
      <c r="E85" s="12">
        <v>5500000</v>
      </c>
      <c r="F85" s="12"/>
      <c r="G85" s="5" t="s">
        <v>29</v>
      </c>
      <c r="H85" s="6"/>
      <c r="I85" s="4" t="s">
        <v>140</v>
      </c>
    </row>
    <row r="86" spans="1:9" ht="24" x14ac:dyDescent="0.25">
      <c r="A86" s="3" t="s">
        <v>141</v>
      </c>
      <c r="B86" s="5" t="s">
        <v>19</v>
      </c>
      <c r="C86" s="5" t="s">
        <v>10</v>
      </c>
      <c r="D86" s="5" t="s">
        <v>36</v>
      </c>
      <c r="E86" s="12">
        <v>25000000</v>
      </c>
      <c r="F86" s="12"/>
      <c r="G86" s="5" t="s">
        <v>29</v>
      </c>
      <c r="H86" s="6"/>
      <c r="I86" s="4" t="s">
        <v>140</v>
      </c>
    </row>
    <row r="87" spans="1:9" ht="36" x14ac:dyDescent="0.25">
      <c r="A87" s="3" t="s">
        <v>142</v>
      </c>
      <c r="B87" s="5" t="s">
        <v>19</v>
      </c>
      <c r="C87" s="9" t="s">
        <v>10</v>
      </c>
      <c r="D87" s="5" t="s">
        <v>36</v>
      </c>
      <c r="E87" s="12">
        <v>40000000</v>
      </c>
      <c r="F87" s="12"/>
      <c r="G87" s="5" t="s">
        <v>29</v>
      </c>
      <c r="H87" s="6"/>
      <c r="I87" s="4" t="s">
        <v>140</v>
      </c>
    </row>
    <row r="88" spans="1:9" ht="24" x14ac:dyDescent="0.25">
      <c r="A88" s="3" t="s">
        <v>143</v>
      </c>
      <c r="B88" s="5" t="s">
        <v>19</v>
      </c>
      <c r="C88" s="5" t="s">
        <v>10</v>
      </c>
      <c r="D88" s="5" t="s">
        <v>36</v>
      </c>
      <c r="E88" s="12">
        <v>30000000</v>
      </c>
      <c r="F88" s="12"/>
      <c r="G88" s="5" t="s">
        <v>29</v>
      </c>
      <c r="H88" s="6"/>
      <c r="I88" s="4" t="s">
        <v>140</v>
      </c>
    </row>
    <row r="89" spans="1:9" ht="36" x14ac:dyDescent="0.25">
      <c r="A89" s="3" t="s">
        <v>144</v>
      </c>
      <c r="B89" s="5" t="s">
        <v>19</v>
      </c>
      <c r="C89" s="5" t="s">
        <v>10</v>
      </c>
      <c r="D89" s="5" t="s">
        <v>36</v>
      </c>
      <c r="E89" s="12">
        <v>67900000</v>
      </c>
      <c r="F89" s="12"/>
      <c r="G89" s="5" t="s">
        <v>29</v>
      </c>
      <c r="H89" s="6"/>
      <c r="I89" s="4" t="s">
        <v>140</v>
      </c>
    </row>
    <row r="90" spans="1:9" ht="24" x14ac:dyDescent="0.25">
      <c r="A90" s="3" t="s">
        <v>145</v>
      </c>
      <c r="B90" s="5" t="s">
        <v>19</v>
      </c>
      <c r="C90" s="5" t="s">
        <v>10</v>
      </c>
      <c r="D90" s="5" t="s">
        <v>36</v>
      </c>
      <c r="E90" s="12">
        <v>22000000</v>
      </c>
      <c r="F90" s="12"/>
      <c r="G90" s="5" t="s">
        <v>29</v>
      </c>
      <c r="H90" s="6"/>
      <c r="I90" s="4" t="s">
        <v>140</v>
      </c>
    </row>
    <row r="91" spans="1:9" ht="48" x14ac:dyDescent="0.25">
      <c r="A91" s="3" t="s">
        <v>146</v>
      </c>
      <c r="B91" s="5" t="s">
        <v>19</v>
      </c>
      <c r="C91" s="5" t="s">
        <v>13</v>
      </c>
      <c r="D91" s="5" t="s">
        <v>36</v>
      </c>
      <c r="E91" s="12">
        <v>15000000</v>
      </c>
      <c r="F91" s="12"/>
      <c r="G91" s="5" t="s">
        <v>29</v>
      </c>
      <c r="H91" s="6"/>
      <c r="I91" s="4" t="s">
        <v>140</v>
      </c>
    </row>
    <row r="92" spans="1:9" ht="36" x14ac:dyDescent="0.25">
      <c r="A92" s="3" t="s">
        <v>148</v>
      </c>
      <c r="B92" s="5" t="s">
        <v>19</v>
      </c>
      <c r="C92" s="5" t="s">
        <v>10</v>
      </c>
      <c r="D92" s="5" t="s">
        <v>36</v>
      </c>
      <c r="E92" s="12">
        <v>10000000</v>
      </c>
      <c r="F92" s="12"/>
      <c r="G92" s="5" t="s">
        <v>29</v>
      </c>
      <c r="H92" s="6"/>
      <c r="I92" s="4" t="s">
        <v>140</v>
      </c>
    </row>
    <row r="93" spans="1:9" ht="182.25" customHeight="1" x14ac:dyDescent="0.25">
      <c r="A93" s="10" t="s">
        <v>149</v>
      </c>
      <c r="B93" s="5" t="s">
        <v>19</v>
      </c>
      <c r="C93" s="5" t="s">
        <v>10</v>
      </c>
      <c r="D93" s="5" t="s">
        <v>36</v>
      </c>
      <c r="E93" s="12">
        <v>1600000000</v>
      </c>
      <c r="F93" s="12"/>
      <c r="G93" s="5" t="s">
        <v>29</v>
      </c>
      <c r="H93" s="6"/>
      <c r="I93" s="4" t="s">
        <v>147</v>
      </c>
    </row>
    <row r="94" spans="1:9" ht="36" x14ac:dyDescent="0.25">
      <c r="A94" s="3" t="s">
        <v>150</v>
      </c>
      <c r="B94" s="5" t="s">
        <v>19</v>
      </c>
      <c r="C94" s="5" t="s">
        <v>10</v>
      </c>
      <c r="D94" s="5" t="s">
        <v>36</v>
      </c>
      <c r="E94" s="12">
        <v>265000000</v>
      </c>
      <c r="F94" s="12"/>
      <c r="G94" s="5" t="s">
        <v>29</v>
      </c>
      <c r="H94" s="6"/>
      <c r="I94" s="4" t="s">
        <v>147</v>
      </c>
    </row>
    <row r="95" spans="1:9" x14ac:dyDescent="0.25">
      <c r="A95" s="3" t="s">
        <v>151</v>
      </c>
      <c r="B95" s="5" t="s">
        <v>19</v>
      </c>
      <c r="C95" s="5" t="s">
        <v>10</v>
      </c>
      <c r="D95" s="5" t="s">
        <v>36</v>
      </c>
      <c r="E95" s="12">
        <v>7200000</v>
      </c>
      <c r="F95" s="12"/>
      <c r="G95" s="5" t="s">
        <v>29</v>
      </c>
      <c r="H95" s="6"/>
      <c r="I95" s="4" t="s">
        <v>154</v>
      </c>
    </row>
    <row r="96" spans="1:9" x14ac:dyDescent="0.25">
      <c r="A96" s="3" t="s">
        <v>152</v>
      </c>
      <c r="B96" s="5" t="s">
        <v>19</v>
      </c>
      <c r="C96" s="5" t="s">
        <v>13</v>
      </c>
      <c r="D96" s="5" t="s">
        <v>36</v>
      </c>
      <c r="E96" s="12">
        <v>6000000</v>
      </c>
      <c r="F96" s="12"/>
      <c r="G96" s="5" t="s">
        <v>29</v>
      </c>
      <c r="H96" s="6"/>
      <c r="I96" s="4" t="s">
        <v>154</v>
      </c>
    </row>
    <row r="97" spans="1:9" ht="24" x14ac:dyDescent="0.25">
      <c r="A97" s="3" t="s">
        <v>153</v>
      </c>
      <c r="B97" s="5" t="s">
        <v>19</v>
      </c>
      <c r="C97" s="5" t="s">
        <v>10</v>
      </c>
      <c r="D97" s="5" t="s">
        <v>36</v>
      </c>
      <c r="E97" s="12">
        <v>500000</v>
      </c>
      <c r="F97" s="12"/>
      <c r="G97" s="5" t="s">
        <v>29</v>
      </c>
      <c r="H97" s="6"/>
      <c r="I97" s="4" t="s">
        <v>154</v>
      </c>
    </row>
    <row r="98" spans="1:9" ht="156" x14ac:dyDescent="0.25">
      <c r="A98" s="3" t="s">
        <v>155</v>
      </c>
      <c r="B98" s="5" t="s">
        <v>19</v>
      </c>
      <c r="C98" s="5" t="s">
        <v>10</v>
      </c>
      <c r="D98" s="5" t="s">
        <v>36</v>
      </c>
      <c r="E98" s="12">
        <v>55000000</v>
      </c>
      <c r="F98" s="12"/>
      <c r="G98" s="5" t="s">
        <v>29</v>
      </c>
      <c r="H98" s="6" t="s">
        <v>156</v>
      </c>
      <c r="I98" s="4" t="s">
        <v>154</v>
      </c>
    </row>
    <row r="99" spans="1:9" ht="156" x14ac:dyDescent="0.25">
      <c r="A99" s="3" t="s">
        <v>158</v>
      </c>
      <c r="B99" s="5" t="s">
        <v>19</v>
      </c>
      <c r="C99" s="5" t="s">
        <v>8</v>
      </c>
      <c r="D99" s="5" t="s">
        <v>36</v>
      </c>
      <c r="E99" s="12">
        <v>1700000000</v>
      </c>
      <c r="F99" s="12"/>
      <c r="G99" s="5" t="s">
        <v>29</v>
      </c>
      <c r="H99" s="6" t="s">
        <v>159</v>
      </c>
      <c r="I99" s="11" t="s">
        <v>160</v>
      </c>
    </row>
    <row r="100" spans="1:9" x14ac:dyDescent="0.25">
      <c r="A100" s="3" t="s">
        <v>157</v>
      </c>
      <c r="B100" s="5" t="s">
        <v>19</v>
      </c>
      <c r="C100" s="5" t="s">
        <v>8</v>
      </c>
      <c r="D100" s="5" t="s">
        <v>36</v>
      </c>
      <c r="E100" s="12">
        <v>100000000</v>
      </c>
      <c r="F100" s="12"/>
      <c r="G100" s="5" t="s">
        <v>29</v>
      </c>
      <c r="H100" s="6"/>
      <c r="I100" s="4" t="s">
        <v>160</v>
      </c>
    </row>
    <row r="101" spans="1:9" x14ac:dyDescent="0.25">
      <c r="A101" s="3" t="s">
        <v>161</v>
      </c>
      <c r="B101" s="5" t="s">
        <v>19</v>
      </c>
      <c r="C101" s="5" t="s">
        <v>10</v>
      </c>
      <c r="D101" s="5" t="s">
        <v>36</v>
      </c>
      <c r="E101" s="12">
        <v>174000000</v>
      </c>
      <c r="F101" s="12"/>
      <c r="G101" s="5" t="s">
        <v>29</v>
      </c>
      <c r="H101" s="6"/>
      <c r="I101" s="4" t="s">
        <v>162</v>
      </c>
    </row>
    <row r="102" spans="1:9" ht="36" x14ac:dyDescent="0.25">
      <c r="A102" s="3" t="s">
        <v>163</v>
      </c>
      <c r="B102" s="5" t="s">
        <v>19</v>
      </c>
      <c r="C102" s="5" t="s">
        <v>5</v>
      </c>
      <c r="D102" s="5" t="s">
        <v>36</v>
      </c>
      <c r="E102" s="12">
        <v>562200000</v>
      </c>
      <c r="F102" s="12"/>
      <c r="G102" s="5" t="s">
        <v>29</v>
      </c>
      <c r="H102" s="6"/>
      <c r="I102" s="4" t="s">
        <v>162</v>
      </c>
    </row>
    <row r="103" spans="1:9" ht="36" x14ac:dyDescent="0.25">
      <c r="A103" s="3" t="s">
        <v>164</v>
      </c>
      <c r="B103" s="5" t="s">
        <v>19</v>
      </c>
      <c r="C103" s="5" t="s">
        <v>10</v>
      </c>
      <c r="D103" s="5" t="s">
        <v>36</v>
      </c>
      <c r="E103" s="12">
        <v>15000000</v>
      </c>
      <c r="F103" s="12"/>
      <c r="G103" s="5" t="s">
        <v>29</v>
      </c>
      <c r="H103" s="6"/>
      <c r="I103" s="4" t="s">
        <v>162</v>
      </c>
    </row>
    <row r="104" spans="1:9" ht="30" x14ac:dyDescent="0.25">
      <c r="A104" s="3" t="s">
        <v>165</v>
      </c>
      <c r="B104" s="5" t="s">
        <v>19</v>
      </c>
      <c r="C104" s="5" t="s">
        <v>10</v>
      </c>
      <c r="D104" s="5" t="s">
        <v>36</v>
      </c>
      <c r="E104" s="12">
        <v>20000000</v>
      </c>
      <c r="F104" s="12"/>
      <c r="G104" s="5" t="s">
        <v>29</v>
      </c>
      <c r="H104" s="6" t="s">
        <v>166</v>
      </c>
      <c r="I104" s="11" t="s">
        <v>162</v>
      </c>
    </row>
    <row r="105" spans="1:9" x14ac:dyDescent="0.25">
      <c r="A105" s="3" t="s">
        <v>168</v>
      </c>
      <c r="B105" s="5" t="s">
        <v>19</v>
      </c>
      <c r="C105" s="5" t="s">
        <v>10</v>
      </c>
      <c r="D105" s="5" t="s">
        <v>36</v>
      </c>
      <c r="E105" s="12">
        <v>43000000</v>
      </c>
      <c r="F105" s="12"/>
      <c r="G105" s="5" t="s">
        <v>29</v>
      </c>
      <c r="H105" s="6" t="s">
        <v>167</v>
      </c>
      <c r="I105" s="4" t="s">
        <v>162</v>
      </c>
    </row>
    <row r="106" spans="1:9" ht="36" x14ac:dyDescent="0.25">
      <c r="A106" s="3" t="s">
        <v>169</v>
      </c>
      <c r="B106" s="5" t="s">
        <v>19</v>
      </c>
      <c r="C106" s="5" t="s">
        <v>13</v>
      </c>
      <c r="D106" s="5" t="s">
        <v>36</v>
      </c>
      <c r="E106" s="12">
        <v>200000000</v>
      </c>
      <c r="F106" s="12"/>
      <c r="G106" s="5" t="s">
        <v>29</v>
      </c>
      <c r="H106" s="6"/>
      <c r="I106" s="4" t="s">
        <v>162</v>
      </c>
    </row>
    <row r="107" spans="1:9" x14ac:dyDescent="0.25">
      <c r="A107" s="3" t="s">
        <v>171</v>
      </c>
      <c r="B107" s="5" t="s">
        <v>1</v>
      </c>
      <c r="C107" s="5" t="s">
        <v>10</v>
      </c>
      <c r="D107" s="5" t="s">
        <v>36</v>
      </c>
      <c r="E107" s="12">
        <v>60800000</v>
      </c>
      <c r="F107" s="12"/>
      <c r="G107" s="5" t="s">
        <v>29</v>
      </c>
      <c r="H107" s="6"/>
      <c r="I107" s="4" t="s">
        <v>189</v>
      </c>
    </row>
    <row r="108" spans="1:9" x14ac:dyDescent="0.25">
      <c r="A108" s="3" t="s">
        <v>172</v>
      </c>
      <c r="B108" s="5" t="s">
        <v>1</v>
      </c>
      <c r="C108" s="5" t="s">
        <v>10</v>
      </c>
      <c r="D108" s="5" t="s">
        <v>36</v>
      </c>
      <c r="E108" s="12">
        <v>24400000</v>
      </c>
      <c r="F108" s="12"/>
      <c r="G108" s="5" t="s">
        <v>29</v>
      </c>
      <c r="H108" s="6"/>
      <c r="I108" s="4" t="s">
        <v>189</v>
      </c>
    </row>
    <row r="109" spans="1:9" ht="24" x14ac:dyDescent="0.25">
      <c r="A109" s="3" t="s">
        <v>173</v>
      </c>
      <c r="B109" s="5" t="s">
        <v>1</v>
      </c>
      <c r="C109" s="5" t="s">
        <v>10</v>
      </c>
      <c r="D109" s="5" t="s">
        <v>36</v>
      </c>
      <c r="E109" s="12">
        <v>22600000</v>
      </c>
      <c r="F109" s="12"/>
      <c r="G109" s="5" t="s">
        <v>29</v>
      </c>
      <c r="H109" s="6" t="s">
        <v>174</v>
      </c>
      <c r="I109" s="4" t="s">
        <v>189</v>
      </c>
    </row>
    <row r="110" spans="1:9" ht="24" x14ac:dyDescent="0.25">
      <c r="A110" s="3" t="s">
        <v>175</v>
      </c>
      <c r="B110" s="5" t="s">
        <v>1</v>
      </c>
      <c r="C110" s="5" t="s">
        <v>10</v>
      </c>
      <c r="D110" s="5" t="s">
        <v>36</v>
      </c>
      <c r="E110" s="12">
        <v>19000000</v>
      </c>
      <c r="F110" s="12"/>
      <c r="G110" s="5" t="s">
        <v>29</v>
      </c>
      <c r="H110" s="6"/>
      <c r="I110" s="4" t="s">
        <v>189</v>
      </c>
    </row>
    <row r="111" spans="1:9" x14ac:dyDescent="0.25">
      <c r="A111" s="3" t="s">
        <v>176</v>
      </c>
      <c r="B111" s="5" t="s">
        <v>1</v>
      </c>
      <c r="C111" s="5" t="s">
        <v>10</v>
      </c>
      <c r="D111" s="5" t="s">
        <v>36</v>
      </c>
      <c r="E111" s="12">
        <v>13300000</v>
      </c>
      <c r="F111" s="12"/>
      <c r="G111" s="5" t="s">
        <v>29</v>
      </c>
      <c r="H111" s="6"/>
      <c r="I111" s="4" t="s">
        <v>189</v>
      </c>
    </row>
    <row r="112" spans="1:9" ht="24" x14ac:dyDescent="0.25">
      <c r="A112" s="3" t="s">
        <v>177</v>
      </c>
      <c r="B112" s="5" t="s">
        <v>1</v>
      </c>
      <c r="C112" s="5" t="s">
        <v>10</v>
      </c>
      <c r="D112" s="5" t="s">
        <v>36</v>
      </c>
      <c r="E112" s="12">
        <v>7980000</v>
      </c>
      <c r="F112" s="12"/>
      <c r="G112" s="5" t="s">
        <v>29</v>
      </c>
      <c r="H112" s="6"/>
      <c r="I112" s="4" t="s">
        <v>178</v>
      </c>
    </row>
    <row r="113" spans="1:9" ht="177.75" customHeight="1" x14ac:dyDescent="0.25">
      <c r="A113" s="6" t="s">
        <v>179</v>
      </c>
      <c r="B113" s="5" t="s">
        <v>1</v>
      </c>
      <c r="C113" s="5" t="s">
        <v>3</v>
      </c>
      <c r="D113" s="5" t="s">
        <v>35</v>
      </c>
      <c r="E113" s="12"/>
      <c r="F113" s="12"/>
      <c r="G113" s="5" t="s">
        <v>28</v>
      </c>
      <c r="H113" s="6"/>
      <c r="I113" s="4" t="s">
        <v>178</v>
      </c>
    </row>
    <row r="114" spans="1:9" x14ac:dyDescent="0.25">
      <c r="A114" s="3" t="s">
        <v>180</v>
      </c>
      <c r="B114" s="5" t="s">
        <v>1</v>
      </c>
      <c r="C114" s="5" t="s">
        <v>5</v>
      </c>
      <c r="D114" s="5" t="s">
        <v>36</v>
      </c>
      <c r="E114" s="12">
        <v>30000000</v>
      </c>
      <c r="F114" s="12"/>
      <c r="G114" s="5" t="s">
        <v>29</v>
      </c>
      <c r="H114" s="6"/>
      <c r="I114" s="4" t="s">
        <v>181</v>
      </c>
    </row>
    <row r="115" spans="1:9" x14ac:dyDescent="0.25">
      <c r="A115" s="3" t="s">
        <v>182</v>
      </c>
      <c r="B115" s="5" t="s">
        <v>1</v>
      </c>
      <c r="C115" s="5" t="s">
        <v>5</v>
      </c>
      <c r="D115" s="5" t="s">
        <v>36</v>
      </c>
      <c r="E115" s="12">
        <v>319000000</v>
      </c>
      <c r="F115" s="12"/>
      <c r="G115" s="5" t="s">
        <v>29</v>
      </c>
      <c r="H115" s="6"/>
      <c r="I115" s="4" t="s">
        <v>181</v>
      </c>
    </row>
    <row r="116" spans="1:9" ht="24" x14ac:dyDescent="0.25">
      <c r="A116" s="3" t="s">
        <v>183</v>
      </c>
      <c r="B116" s="5" t="s">
        <v>1</v>
      </c>
      <c r="C116" s="5" t="s">
        <v>10</v>
      </c>
      <c r="D116" s="5" t="s">
        <v>36</v>
      </c>
      <c r="E116" s="12">
        <v>25100000</v>
      </c>
      <c r="F116" s="12"/>
      <c r="G116" s="5" t="s">
        <v>29</v>
      </c>
      <c r="H116" s="6"/>
      <c r="I116" s="4" t="s">
        <v>189</v>
      </c>
    </row>
    <row r="117" spans="1:9" x14ac:dyDescent="0.25">
      <c r="A117" s="3" t="s">
        <v>184</v>
      </c>
      <c r="B117" s="5" t="s">
        <v>1</v>
      </c>
      <c r="C117" s="5" t="s">
        <v>10</v>
      </c>
      <c r="D117" s="5" t="s">
        <v>36</v>
      </c>
      <c r="E117" s="12">
        <v>24500000</v>
      </c>
      <c r="F117" s="12"/>
      <c r="G117" s="5" t="s">
        <v>29</v>
      </c>
      <c r="H117" s="6"/>
      <c r="I117" s="4" t="s">
        <v>189</v>
      </c>
    </row>
    <row r="118" spans="1:9" ht="25.5" customHeight="1" x14ac:dyDescent="0.25">
      <c r="A118" s="3" t="s">
        <v>185</v>
      </c>
      <c r="B118" s="5" t="s">
        <v>1</v>
      </c>
      <c r="C118" s="5" t="s">
        <v>10</v>
      </c>
      <c r="D118" s="5" t="s">
        <v>36</v>
      </c>
      <c r="E118" s="12">
        <v>184700000</v>
      </c>
      <c r="F118" s="12"/>
      <c r="G118" s="5" t="s">
        <v>29</v>
      </c>
      <c r="H118" s="6"/>
      <c r="I118" s="4" t="s">
        <v>188</v>
      </c>
    </row>
    <row r="119" spans="1:9" x14ac:dyDescent="0.25">
      <c r="A119" s="3" t="s">
        <v>186</v>
      </c>
      <c r="B119" s="5" t="s">
        <v>1</v>
      </c>
      <c r="C119" s="5" t="s">
        <v>10</v>
      </c>
      <c r="D119" s="5" t="s">
        <v>36</v>
      </c>
      <c r="E119" s="12">
        <v>92300000</v>
      </c>
      <c r="F119" s="12"/>
      <c r="G119" s="5" t="s">
        <v>29</v>
      </c>
      <c r="H119" s="6"/>
      <c r="I119" s="4" t="s">
        <v>188</v>
      </c>
    </row>
    <row r="120" spans="1:9" ht="22.5" customHeight="1" x14ac:dyDescent="0.25">
      <c r="A120" s="3" t="s">
        <v>187</v>
      </c>
      <c r="B120" s="5" t="s">
        <v>1</v>
      </c>
      <c r="C120" s="5" t="s">
        <v>10</v>
      </c>
      <c r="D120" s="5" t="s">
        <v>36</v>
      </c>
      <c r="E120" s="12">
        <v>31500000</v>
      </c>
      <c r="F120" s="12"/>
      <c r="G120" s="5" t="s">
        <v>29</v>
      </c>
      <c r="H120" s="6"/>
      <c r="I120" s="4" t="s">
        <v>188</v>
      </c>
    </row>
    <row r="121" spans="1:9" ht="24" x14ac:dyDescent="0.25">
      <c r="A121" s="3" t="s">
        <v>190</v>
      </c>
      <c r="B121" s="5" t="s">
        <v>1</v>
      </c>
      <c r="C121" s="5" t="s">
        <v>10</v>
      </c>
      <c r="D121" s="5" t="s">
        <v>36</v>
      </c>
      <c r="E121" s="12">
        <v>8000000</v>
      </c>
      <c r="F121" s="12"/>
      <c r="G121" s="5" t="s">
        <v>29</v>
      </c>
      <c r="H121" s="6"/>
      <c r="I121" s="4"/>
    </row>
    <row r="122" spans="1:9" ht="24" x14ac:dyDescent="0.25">
      <c r="A122" s="3" t="s">
        <v>191</v>
      </c>
      <c r="B122" s="5" t="s">
        <v>1</v>
      </c>
      <c r="C122" s="5" t="s">
        <v>13</v>
      </c>
      <c r="D122" s="5" t="s">
        <v>36</v>
      </c>
      <c r="E122" s="12">
        <v>6700000</v>
      </c>
      <c r="F122" s="12"/>
      <c r="G122" s="5" t="s">
        <v>29</v>
      </c>
      <c r="H122" s="6"/>
      <c r="I122" s="4"/>
    </row>
    <row r="123" spans="1:9" ht="24" x14ac:dyDescent="0.25">
      <c r="A123" s="3" t="s">
        <v>193</v>
      </c>
      <c r="B123" s="5" t="s">
        <v>1</v>
      </c>
      <c r="C123" s="5" t="s">
        <v>13</v>
      </c>
      <c r="D123" s="5" t="s">
        <v>36</v>
      </c>
      <c r="E123" s="12">
        <v>13800000</v>
      </c>
      <c r="F123" s="12"/>
      <c r="G123" s="5" t="s">
        <v>29</v>
      </c>
      <c r="H123" s="6" t="s">
        <v>192</v>
      </c>
      <c r="I123" s="4"/>
    </row>
    <row r="124" spans="1:9" ht="152.25" customHeight="1" x14ac:dyDescent="0.25">
      <c r="A124" s="3" t="s">
        <v>197</v>
      </c>
      <c r="B124" s="5" t="s">
        <v>1</v>
      </c>
      <c r="C124" s="5" t="s">
        <v>8</v>
      </c>
      <c r="D124" s="5" t="s">
        <v>36</v>
      </c>
      <c r="E124" s="12">
        <v>489300000</v>
      </c>
      <c r="F124" s="12"/>
      <c r="G124" s="5" t="s">
        <v>29</v>
      </c>
      <c r="H124" s="6" t="s">
        <v>199</v>
      </c>
      <c r="I124" s="4" t="s">
        <v>195</v>
      </c>
    </row>
    <row r="125" spans="1:9" ht="243" customHeight="1" x14ac:dyDescent="0.25">
      <c r="A125" s="3" t="s">
        <v>198</v>
      </c>
      <c r="B125" s="5" t="s">
        <v>1</v>
      </c>
      <c r="C125" s="5" t="s">
        <v>8</v>
      </c>
      <c r="D125" s="5" t="s">
        <v>36</v>
      </c>
      <c r="E125" s="12">
        <v>167400000</v>
      </c>
      <c r="F125" s="12"/>
      <c r="G125" s="5" t="s">
        <v>29</v>
      </c>
      <c r="H125" s="6" t="s">
        <v>200</v>
      </c>
      <c r="I125" s="4" t="s">
        <v>195</v>
      </c>
    </row>
    <row r="126" spans="1:9" ht="272.25" customHeight="1" x14ac:dyDescent="0.25">
      <c r="A126" s="3" t="s">
        <v>196</v>
      </c>
      <c r="B126" s="5" t="s">
        <v>1</v>
      </c>
      <c r="C126" s="5" t="s">
        <v>10</v>
      </c>
      <c r="D126" s="5" t="s">
        <v>36</v>
      </c>
      <c r="E126" s="12">
        <v>467000000</v>
      </c>
      <c r="F126" s="12"/>
      <c r="G126" s="5" t="s">
        <v>29</v>
      </c>
      <c r="H126" s="6" t="s">
        <v>200</v>
      </c>
      <c r="I126" s="4" t="s">
        <v>195</v>
      </c>
    </row>
    <row r="127" spans="1:9" ht="34.5" customHeight="1" x14ac:dyDescent="0.25">
      <c r="A127" s="3" t="s">
        <v>203</v>
      </c>
      <c r="B127" s="5" t="s">
        <v>0</v>
      </c>
      <c r="C127" s="5" t="s">
        <v>10</v>
      </c>
      <c r="D127" s="5" t="s">
        <v>36</v>
      </c>
      <c r="E127" s="12">
        <v>68500000</v>
      </c>
      <c r="F127" s="12"/>
      <c r="G127" s="5" t="s">
        <v>29</v>
      </c>
      <c r="H127" s="6" t="s">
        <v>201</v>
      </c>
      <c r="I127" s="4" t="s">
        <v>202</v>
      </c>
    </row>
    <row r="128" spans="1:9" ht="24" x14ac:dyDescent="0.25">
      <c r="A128" s="3" t="s">
        <v>204</v>
      </c>
      <c r="B128" s="5" t="s">
        <v>0</v>
      </c>
      <c r="C128" s="5" t="s">
        <v>10</v>
      </c>
      <c r="D128" s="5" t="s">
        <v>36</v>
      </c>
      <c r="E128" s="12">
        <v>68500000</v>
      </c>
      <c r="F128" s="12"/>
      <c r="G128" s="5" t="s">
        <v>29</v>
      </c>
      <c r="H128" s="6" t="s">
        <v>265</v>
      </c>
      <c r="I128" s="4" t="s">
        <v>202</v>
      </c>
    </row>
    <row r="129" spans="1:9" ht="24" x14ac:dyDescent="0.25">
      <c r="A129" s="3" t="s">
        <v>205</v>
      </c>
      <c r="B129" s="5" t="s">
        <v>0</v>
      </c>
      <c r="C129" s="5" t="s">
        <v>10</v>
      </c>
      <c r="D129" s="5" t="s">
        <v>36</v>
      </c>
      <c r="E129" s="12">
        <v>15000000</v>
      </c>
      <c r="F129" s="12"/>
      <c r="G129" s="5" t="s">
        <v>29</v>
      </c>
      <c r="H129" s="6" t="s">
        <v>201</v>
      </c>
      <c r="I129" s="4" t="s">
        <v>202</v>
      </c>
    </row>
    <row r="130" spans="1:9" ht="24" x14ac:dyDescent="0.25">
      <c r="A130" s="3" t="s">
        <v>206</v>
      </c>
      <c r="B130" s="5" t="s">
        <v>0</v>
      </c>
      <c r="C130" s="5" t="s">
        <v>10</v>
      </c>
      <c r="D130" s="5" t="s">
        <v>36</v>
      </c>
      <c r="E130" s="12">
        <v>60000000</v>
      </c>
      <c r="F130" s="12"/>
      <c r="G130" s="5" t="s">
        <v>29</v>
      </c>
      <c r="H130" s="6" t="s">
        <v>201</v>
      </c>
      <c r="I130" s="4" t="s">
        <v>202</v>
      </c>
    </row>
    <row r="131" spans="1:9" ht="24" x14ac:dyDescent="0.25">
      <c r="A131" s="3" t="s">
        <v>207</v>
      </c>
      <c r="B131" s="5" t="s">
        <v>0</v>
      </c>
      <c r="C131" s="5" t="s">
        <v>10</v>
      </c>
      <c r="D131" s="5" t="s">
        <v>36</v>
      </c>
      <c r="E131" s="12">
        <v>79800000</v>
      </c>
      <c r="F131" s="12"/>
      <c r="G131" s="5" t="s">
        <v>29</v>
      </c>
      <c r="H131" s="6" t="s">
        <v>200</v>
      </c>
      <c r="I131" s="4" t="s">
        <v>202</v>
      </c>
    </row>
    <row r="132" spans="1:9" ht="24" x14ac:dyDescent="0.25">
      <c r="A132" s="3" t="s">
        <v>208</v>
      </c>
      <c r="B132" s="5" t="s">
        <v>0</v>
      </c>
      <c r="C132" s="5" t="s">
        <v>10</v>
      </c>
      <c r="D132" s="5" t="s">
        <v>36</v>
      </c>
      <c r="E132" s="12">
        <v>33000000</v>
      </c>
      <c r="F132" s="12"/>
      <c r="G132" s="5" t="s">
        <v>29</v>
      </c>
      <c r="H132" s="6" t="s">
        <v>201</v>
      </c>
      <c r="I132" s="4" t="s">
        <v>202</v>
      </c>
    </row>
    <row r="133" spans="1:9" ht="24" x14ac:dyDescent="0.25">
      <c r="A133" s="3" t="s">
        <v>209</v>
      </c>
      <c r="B133" s="5" t="s">
        <v>0</v>
      </c>
      <c r="C133" s="5" t="s">
        <v>10</v>
      </c>
      <c r="D133" s="5" t="s">
        <v>36</v>
      </c>
      <c r="E133" s="12">
        <v>89800000</v>
      </c>
      <c r="F133" s="12"/>
      <c r="G133" s="5" t="s">
        <v>29</v>
      </c>
      <c r="H133" s="6"/>
      <c r="I133" s="4" t="s">
        <v>202</v>
      </c>
    </row>
    <row r="134" spans="1:9" ht="24" x14ac:dyDescent="0.25">
      <c r="A134" s="3" t="s">
        <v>210</v>
      </c>
      <c r="B134" s="5" t="s">
        <v>0</v>
      </c>
      <c r="C134" s="5" t="s">
        <v>10</v>
      </c>
      <c r="D134" s="5" t="s">
        <v>36</v>
      </c>
      <c r="E134" s="12">
        <v>11500000</v>
      </c>
      <c r="F134" s="12"/>
      <c r="G134" s="5" t="s">
        <v>29</v>
      </c>
      <c r="H134" s="6"/>
      <c r="I134" s="4" t="s">
        <v>202</v>
      </c>
    </row>
    <row r="135" spans="1:9" ht="24" x14ac:dyDescent="0.25">
      <c r="A135" s="3" t="s">
        <v>211</v>
      </c>
      <c r="B135" s="5" t="s">
        <v>0</v>
      </c>
      <c r="C135" s="5" t="s">
        <v>10</v>
      </c>
      <c r="D135" s="5" t="s">
        <v>36</v>
      </c>
      <c r="E135" s="12">
        <v>19800000</v>
      </c>
      <c r="F135" s="12"/>
      <c r="G135" s="5" t="s">
        <v>29</v>
      </c>
      <c r="H135" s="6"/>
      <c r="I135" s="4" t="s">
        <v>202</v>
      </c>
    </row>
    <row r="136" spans="1:9" ht="24" x14ac:dyDescent="0.25">
      <c r="A136" s="3" t="s">
        <v>212</v>
      </c>
      <c r="B136" s="5" t="s">
        <v>0</v>
      </c>
      <c r="C136" s="5" t="s">
        <v>10</v>
      </c>
      <c r="D136" s="5" t="s">
        <v>36</v>
      </c>
      <c r="E136" s="12">
        <v>11700000</v>
      </c>
      <c r="F136" s="12"/>
      <c r="G136" s="5" t="s">
        <v>29</v>
      </c>
      <c r="H136" s="6" t="s">
        <v>201</v>
      </c>
      <c r="I136" s="4" t="s">
        <v>202</v>
      </c>
    </row>
    <row r="137" spans="1:9" ht="24" x14ac:dyDescent="0.25">
      <c r="A137" s="3" t="s">
        <v>213</v>
      </c>
      <c r="B137" s="5" t="s">
        <v>0</v>
      </c>
      <c r="C137" s="5" t="s">
        <v>10</v>
      </c>
      <c r="D137" s="5" t="s">
        <v>36</v>
      </c>
      <c r="E137" s="12">
        <v>2100000</v>
      </c>
      <c r="F137" s="12"/>
      <c r="G137" s="5" t="s">
        <v>29</v>
      </c>
      <c r="H137" s="6"/>
      <c r="I137" s="4" t="s">
        <v>202</v>
      </c>
    </row>
    <row r="138" spans="1:9" ht="24" x14ac:dyDescent="0.25">
      <c r="A138" s="3" t="s">
        <v>214</v>
      </c>
      <c r="B138" s="5" t="s">
        <v>0</v>
      </c>
      <c r="C138" s="5" t="s">
        <v>10</v>
      </c>
      <c r="D138" s="5" t="s">
        <v>36</v>
      </c>
      <c r="E138" s="12">
        <v>7400000</v>
      </c>
      <c r="F138" s="12"/>
      <c r="G138" s="5" t="s">
        <v>29</v>
      </c>
      <c r="H138" s="6"/>
      <c r="I138" s="4" t="s">
        <v>202</v>
      </c>
    </row>
    <row r="139" spans="1:9" ht="24" x14ac:dyDescent="0.25">
      <c r="A139" s="3" t="s">
        <v>215</v>
      </c>
      <c r="B139" s="5" t="s">
        <v>0</v>
      </c>
      <c r="C139" s="5" t="s">
        <v>10</v>
      </c>
      <c r="D139" s="5" t="s">
        <v>36</v>
      </c>
      <c r="E139" s="12">
        <v>580000</v>
      </c>
      <c r="F139" s="12"/>
      <c r="G139" s="5" t="s">
        <v>29</v>
      </c>
      <c r="H139" s="6"/>
      <c r="I139" s="4" t="s">
        <v>202</v>
      </c>
    </row>
    <row r="140" spans="1:9" ht="24" x14ac:dyDescent="0.25">
      <c r="A140" s="3" t="s">
        <v>216</v>
      </c>
      <c r="B140" s="5" t="s">
        <v>0</v>
      </c>
      <c r="C140" s="5" t="s">
        <v>10</v>
      </c>
      <c r="D140" s="5" t="s">
        <v>36</v>
      </c>
      <c r="E140" s="12">
        <v>4200000</v>
      </c>
      <c r="F140" s="12"/>
      <c r="G140" s="5" t="s">
        <v>29</v>
      </c>
      <c r="H140" s="6"/>
      <c r="I140" s="4" t="s">
        <v>202</v>
      </c>
    </row>
    <row r="141" spans="1:9" ht="24" x14ac:dyDescent="0.25">
      <c r="A141" s="3" t="s">
        <v>217</v>
      </c>
      <c r="B141" s="5" t="s">
        <v>0</v>
      </c>
      <c r="C141" s="5" t="s">
        <v>10</v>
      </c>
      <c r="D141" s="5" t="s">
        <v>36</v>
      </c>
      <c r="E141" s="12">
        <v>3700000</v>
      </c>
      <c r="F141" s="12"/>
      <c r="G141" s="5" t="s">
        <v>29</v>
      </c>
      <c r="H141" s="6"/>
      <c r="I141" s="4" t="s">
        <v>202</v>
      </c>
    </row>
    <row r="142" spans="1:9" ht="24" x14ac:dyDescent="0.25">
      <c r="A142" s="3" t="s">
        <v>218</v>
      </c>
      <c r="B142" s="5" t="s">
        <v>0</v>
      </c>
      <c r="C142" s="5" t="s">
        <v>10</v>
      </c>
      <c r="D142" s="5" t="s">
        <v>36</v>
      </c>
      <c r="E142" s="12">
        <v>3300000</v>
      </c>
      <c r="F142" s="12"/>
      <c r="G142" s="5" t="s">
        <v>29</v>
      </c>
      <c r="H142" s="6"/>
      <c r="I142" s="4" t="s">
        <v>202</v>
      </c>
    </row>
    <row r="143" spans="1:9" ht="24" x14ac:dyDescent="0.25">
      <c r="A143" s="3" t="s">
        <v>219</v>
      </c>
      <c r="B143" s="5" t="s">
        <v>0</v>
      </c>
      <c r="C143" s="5" t="s">
        <v>10</v>
      </c>
      <c r="D143" s="5" t="s">
        <v>36</v>
      </c>
      <c r="E143" s="12">
        <v>1100000</v>
      </c>
      <c r="F143" s="12"/>
      <c r="G143" s="5" t="s">
        <v>29</v>
      </c>
      <c r="H143" s="6"/>
      <c r="I143" s="4" t="s">
        <v>202</v>
      </c>
    </row>
    <row r="144" spans="1:9" ht="24" x14ac:dyDescent="0.25">
      <c r="A144" s="3" t="s">
        <v>220</v>
      </c>
      <c r="B144" s="5" t="s">
        <v>0</v>
      </c>
      <c r="C144" s="5" t="s">
        <v>10</v>
      </c>
      <c r="D144" s="5" t="s">
        <v>36</v>
      </c>
      <c r="E144" s="12">
        <v>10000000</v>
      </c>
      <c r="F144" s="12"/>
      <c r="G144" s="5" t="s">
        <v>29</v>
      </c>
      <c r="H144" s="6" t="s">
        <v>201</v>
      </c>
      <c r="I144" s="4" t="s">
        <v>202</v>
      </c>
    </row>
    <row r="145" spans="1:9" ht="24" x14ac:dyDescent="0.25">
      <c r="A145" s="3" t="s">
        <v>221</v>
      </c>
      <c r="B145" s="5" t="s">
        <v>0</v>
      </c>
      <c r="C145" s="5" t="s">
        <v>8</v>
      </c>
      <c r="D145" s="5" t="s">
        <v>36</v>
      </c>
      <c r="E145" s="12">
        <v>24000000</v>
      </c>
      <c r="F145" s="12"/>
      <c r="G145" s="5" t="s">
        <v>29</v>
      </c>
      <c r="H145" s="6"/>
      <c r="I145" s="4" t="s">
        <v>202</v>
      </c>
    </row>
    <row r="146" spans="1:9" ht="24" x14ac:dyDescent="0.25">
      <c r="A146" s="3" t="s">
        <v>222</v>
      </c>
      <c r="B146" s="5" t="s">
        <v>0</v>
      </c>
      <c r="C146" s="5" t="s">
        <v>8</v>
      </c>
      <c r="D146" s="5" t="s">
        <v>36</v>
      </c>
      <c r="E146" s="12">
        <v>40000000</v>
      </c>
      <c r="F146" s="12"/>
      <c r="G146" s="5" t="s">
        <v>29</v>
      </c>
      <c r="H146" s="6"/>
      <c r="I146" s="4" t="s">
        <v>202</v>
      </c>
    </row>
    <row r="147" spans="1:9" ht="24" x14ac:dyDescent="0.25">
      <c r="A147" s="3" t="s">
        <v>223</v>
      </c>
      <c r="B147" s="5" t="s">
        <v>0</v>
      </c>
      <c r="C147" s="5" t="s">
        <v>8</v>
      </c>
      <c r="D147" s="5" t="s">
        <v>36</v>
      </c>
      <c r="E147" s="12">
        <v>20000000</v>
      </c>
      <c r="F147" s="12"/>
      <c r="G147" s="5" t="s">
        <v>29</v>
      </c>
      <c r="H147" s="6"/>
      <c r="I147" s="4" t="s">
        <v>202</v>
      </c>
    </row>
    <row r="148" spans="1:9" ht="24" x14ac:dyDescent="0.25">
      <c r="A148" s="3" t="s">
        <v>224</v>
      </c>
      <c r="B148" s="5" t="s">
        <v>0</v>
      </c>
      <c r="C148" s="5" t="s">
        <v>8</v>
      </c>
      <c r="D148" s="5" t="s">
        <v>36</v>
      </c>
      <c r="E148" s="12">
        <v>25300000</v>
      </c>
      <c r="F148" s="12"/>
      <c r="G148" s="5" t="s">
        <v>29</v>
      </c>
      <c r="H148" s="6"/>
      <c r="I148" s="4" t="s">
        <v>202</v>
      </c>
    </row>
    <row r="149" spans="1:9" ht="24" x14ac:dyDescent="0.25">
      <c r="A149" s="3" t="s">
        <v>225</v>
      </c>
      <c r="B149" s="5" t="s">
        <v>0</v>
      </c>
      <c r="C149" s="5" t="s">
        <v>8</v>
      </c>
      <c r="D149" s="5" t="s">
        <v>36</v>
      </c>
      <c r="E149" s="12">
        <v>28000000</v>
      </c>
      <c r="F149" s="12"/>
      <c r="G149" s="5" t="s">
        <v>29</v>
      </c>
      <c r="H149" s="6"/>
      <c r="I149" s="4" t="s">
        <v>202</v>
      </c>
    </row>
    <row r="150" spans="1:9" ht="24" x14ac:dyDescent="0.25">
      <c r="A150" s="3" t="s">
        <v>226</v>
      </c>
      <c r="B150" s="5" t="s">
        <v>0</v>
      </c>
      <c r="C150" s="5" t="s">
        <v>8</v>
      </c>
      <c r="D150" s="5" t="s">
        <v>36</v>
      </c>
      <c r="E150" s="12">
        <v>21000000</v>
      </c>
      <c r="F150" s="12"/>
      <c r="G150" s="5" t="s">
        <v>29</v>
      </c>
      <c r="H150" s="6" t="s">
        <v>265</v>
      </c>
      <c r="I150" s="4" t="s">
        <v>202</v>
      </c>
    </row>
    <row r="151" spans="1:9" ht="24" x14ac:dyDescent="0.25">
      <c r="A151" s="3" t="s">
        <v>227</v>
      </c>
      <c r="B151" s="5" t="s">
        <v>0</v>
      </c>
      <c r="C151" s="5" t="s">
        <v>8</v>
      </c>
      <c r="D151" s="5" t="s">
        <v>36</v>
      </c>
      <c r="E151" s="12">
        <v>18800000</v>
      </c>
      <c r="F151" s="12"/>
      <c r="G151" s="5" t="s">
        <v>29</v>
      </c>
      <c r="H151" s="6"/>
      <c r="I151" s="4" t="s">
        <v>202</v>
      </c>
    </row>
    <row r="152" spans="1:9" ht="24" x14ac:dyDescent="0.25">
      <c r="A152" s="3" t="s">
        <v>228</v>
      </c>
      <c r="B152" s="5" t="s">
        <v>0</v>
      </c>
      <c r="C152" s="5" t="s">
        <v>8</v>
      </c>
      <c r="D152" s="5" t="s">
        <v>36</v>
      </c>
      <c r="E152" s="12">
        <v>16500000</v>
      </c>
      <c r="F152" s="12"/>
      <c r="G152" s="5" t="s">
        <v>29</v>
      </c>
      <c r="H152" s="6"/>
      <c r="I152" s="4" t="s">
        <v>202</v>
      </c>
    </row>
    <row r="153" spans="1:9" ht="24" x14ac:dyDescent="0.25">
      <c r="A153" s="3" t="s">
        <v>229</v>
      </c>
      <c r="B153" s="5" t="s">
        <v>0</v>
      </c>
      <c r="C153" s="5" t="s">
        <v>8</v>
      </c>
      <c r="D153" s="5" t="s">
        <v>36</v>
      </c>
      <c r="E153" s="12">
        <v>150000</v>
      </c>
      <c r="F153" s="12"/>
      <c r="G153" s="5" t="s">
        <v>29</v>
      </c>
      <c r="H153" s="6"/>
      <c r="I153" s="4" t="s">
        <v>202</v>
      </c>
    </row>
    <row r="154" spans="1:9" ht="24" x14ac:dyDescent="0.25">
      <c r="A154" s="3" t="s">
        <v>230</v>
      </c>
      <c r="B154" s="5" t="s">
        <v>0</v>
      </c>
      <c r="C154" s="5" t="s">
        <v>8</v>
      </c>
      <c r="D154" s="5" t="s">
        <v>36</v>
      </c>
      <c r="E154" s="12">
        <v>9900000</v>
      </c>
      <c r="F154" s="12"/>
      <c r="G154" s="5" t="s">
        <v>29</v>
      </c>
      <c r="H154" s="6"/>
      <c r="I154" s="4" t="s">
        <v>202</v>
      </c>
    </row>
    <row r="155" spans="1:9" ht="24" x14ac:dyDescent="0.25">
      <c r="A155" s="3" t="s">
        <v>231</v>
      </c>
      <c r="B155" s="5" t="s">
        <v>0</v>
      </c>
      <c r="C155" s="5" t="s">
        <v>8</v>
      </c>
      <c r="D155" s="5" t="s">
        <v>36</v>
      </c>
      <c r="E155" s="12">
        <v>6100000</v>
      </c>
      <c r="F155" s="12"/>
      <c r="G155" s="5" t="s">
        <v>29</v>
      </c>
      <c r="H155" s="6"/>
      <c r="I155" s="4" t="s">
        <v>202</v>
      </c>
    </row>
    <row r="156" spans="1:9" ht="24" x14ac:dyDescent="0.25">
      <c r="A156" s="3" t="s">
        <v>232</v>
      </c>
      <c r="B156" s="5" t="s">
        <v>0</v>
      </c>
      <c r="C156" s="5" t="s">
        <v>8</v>
      </c>
      <c r="D156" s="5" t="s">
        <v>36</v>
      </c>
      <c r="E156" s="12">
        <v>4400000</v>
      </c>
      <c r="F156" s="12"/>
      <c r="G156" s="5" t="s">
        <v>29</v>
      </c>
      <c r="H156" s="6"/>
      <c r="I156" s="4" t="s">
        <v>202</v>
      </c>
    </row>
    <row r="157" spans="1:9" ht="24" x14ac:dyDescent="0.25">
      <c r="A157" s="3" t="s">
        <v>233</v>
      </c>
      <c r="B157" s="5" t="s">
        <v>0</v>
      </c>
      <c r="C157" s="5" t="s">
        <v>8</v>
      </c>
      <c r="D157" s="5" t="s">
        <v>36</v>
      </c>
      <c r="E157" s="12">
        <v>1700000</v>
      </c>
      <c r="F157" s="12"/>
      <c r="G157" s="5" t="s">
        <v>29</v>
      </c>
      <c r="H157" s="6"/>
      <c r="I157" s="4" t="s">
        <v>202</v>
      </c>
    </row>
    <row r="158" spans="1:9" ht="24" x14ac:dyDescent="0.25">
      <c r="A158" s="3" t="s">
        <v>234</v>
      </c>
      <c r="B158" s="5" t="s">
        <v>0</v>
      </c>
      <c r="C158" s="5" t="s">
        <v>8</v>
      </c>
      <c r="D158" s="5" t="s">
        <v>36</v>
      </c>
      <c r="E158" s="12">
        <v>4200000</v>
      </c>
      <c r="F158" s="12"/>
      <c r="G158" s="5" t="s">
        <v>29</v>
      </c>
      <c r="H158" s="6"/>
      <c r="I158" s="4" t="s">
        <v>202</v>
      </c>
    </row>
    <row r="159" spans="1:9" ht="24" x14ac:dyDescent="0.25">
      <c r="A159" s="3" t="s">
        <v>235</v>
      </c>
      <c r="B159" s="5" t="s">
        <v>0</v>
      </c>
      <c r="C159" s="5" t="s">
        <v>8</v>
      </c>
      <c r="D159" s="5" t="s">
        <v>36</v>
      </c>
      <c r="E159" s="12">
        <v>2600000</v>
      </c>
      <c r="F159" s="12"/>
      <c r="G159" s="5" t="s">
        <v>29</v>
      </c>
      <c r="H159" s="6"/>
      <c r="I159" s="4" t="s">
        <v>202</v>
      </c>
    </row>
    <row r="160" spans="1:9" ht="24" x14ac:dyDescent="0.25">
      <c r="A160" s="3" t="s">
        <v>236</v>
      </c>
      <c r="B160" s="5" t="s">
        <v>0</v>
      </c>
      <c r="C160" s="5" t="s">
        <v>8</v>
      </c>
      <c r="D160" s="5" t="s">
        <v>36</v>
      </c>
      <c r="E160" s="12">
        <v>3600000</v>
      </c>
      <c r="F160" s="12"/>
      <c r="G160" s="5" t="s">
        <v>29</v>
      </c>
      <c r="H160" s="6"/>
      <c r="I160" s="4" t="s">
        <v>202</v>
      </c>
    </row>
    <row r="161" spans="1:9" ht="24" x14ac:dyDescent="0.25">
      <c r="A161" s="3" t="s">
        <v>237</v>
      </c>
      <c r="B161" s="5" t="s">
        <v>0</v>
      </c>
      <c r="C161" s="5" t="s">
        <v>8</v>
      </c>
      <c r="D161" s="5" t="s">
        <v>36</v>
      </c>
      <c r="E161" s="12">
        <v>1500000</v>
      </c>
      <c r="F161" s="12"/>
      <c r="G161" s="5" t="s">
        <v>29</v>
      </c>
      <c r="H161" s="6"/>
      <c r="I161" s="4" t="s">
        <v>202</v>
      </c>
    </row>
    <row r="162" spans="1:9" ht="24" x14ac:dyDescent="0.25">
      <c r="A162" s="3" t="s">
        <v>238</v>
      </c>
      <c r="B162" s="5" t="s">
        <v>0</v>
      </c>
      <c r="C162" s="5" t="s">
        <v>8</v>
      </c>
      <c r="D162" s="5" t="s">
        <v>36</v>
      </c>
      <c r="E162" s="12">
        <v>1500000</v>
      </c>
      <c r="F162" s="12"/>
      <c r="G162" s="5" t="s">
        <v>29</v>
      </c>
      <c r="H162" s="6"/>
      <c r="I162" s="4" t="s">
        <v>202</v>
      </c>
    </row>
    <row r="163" spans="1:9" ht="24" x14ac:dyDescent="0.25">
      <c r="A163" s="3" t="s">
        <v>239</v>
      </c>
      <c r="B163" s="5" t="s">
        <v>0</v>
      </c>
      <c r="C163" s="5" t="s">
        <v>8</v>
      </c>
      <c r="D163" s="5" t="s">
        <v>36</v>
      </c>
      <c r="E163" s="12">
        <v>3000000</v>
      </c>
      <c r="F163" s="12"/>
      <c r="G163" s="5" t="s">
        <v>29</v>
      </c>
      <c r="H163" s="6"/>
      <c r="I163" s="4" t="s">
        <v>202</v>
      </c>
    </row>
    <row r="164" spans="1:9" ht="24" x14ac:dyDescent="0.25">
      <c r="A164" s="3" t="s">
        <v>240</v>
      </c>
      <c r="B164" s="5" t="s">
        <v>0</v>
      </c>
      <c r="C164" s="5" t="s">
        <v>5</v>
      </c>
      <c r="D164" s="5" t="s">
        <v>36</v>
      </c>
      <c r="E164" s="12">
        <v>65000000</v>
      </c>
      <c r="F164" s="12"/>
      <c r="G164" s="5" t="s">
        <v>29</v>
      </c>
      <c r="H164" s="6"/>
      <c r="I164" s="4" t="s">
        <v>202</v>
      </c>
    </row>
    <row r="165" spans="1:9" ht="24" x14ac:dyDescent="0.25">
      <c r="A165" s="3" t="s">
        <v>241</v>
      </c>
      <c r="B165" s="5" t="s">
        <v>0</v>
      </c>
      <c r="C165" s="5" t="s">
        <v>5</v>
      </c>
      <c r="D165" s="5" t="s">
        <v>36</v>
      </c>
      <c r="E165" s="12">
        <v>123800000</v>
      </c>
      <c r="F165" s="12"/>
      <c r="G165" s="5" t="s">
        <v>29</v>
      </c>
      <c r="H165" s="6"/>
      <c r="I165" s="4" t="s">
        <v>202</v>
      </c>
    </row>
    <row r="166" spans="1:9" ht="24" x14ac:dyDescent="0.25">
      <c r="A166" s="3" t="s">
        <v>242</v>
      </c>
      <c r="B166" s="5" t="s">
        <v>0</v>
      </c>
      <c r="C166" s="5" t="s">
        <v>5</v>
      </c>
      <c r="D166" s="5" t="s">
        <v>36</v>
      </c>
      <c r="E166" s="12">
        <v>20000000</v>
      </c>
      <c r="F166" s="12"/>
      <c r="G166" s="5" t="s">
        <v>29</v>
      </c>
      <c r="H166" s="6" t="s">
        <v>201</v>
      </c>
      <c r="I166" s="4" t="s">
        <v>202</v>
      </c>
    </row>
    <row r="167" spans="1:9" ht="24" x14ac:dyDescent="0.25">
      <c r="A167" s="3" t="s">
        <v>243</v>
      </c>
      <c r="B167" s="5" t="s">
        <v>0</v>
      </c>
      <c r="C167" s="5" t="s">
        <v>5</v>
      </c>
      <c r="D167" s="5" t="s">
        <v>36</v>
      </c>
      <c r="E167" s="12">
        <v>19400000</v>
      </c>
      <c r="F167" s="12"/>
      <c r="G167" s="5" t="s">
        <v>29</v>
      </c>
      <c r="H167" s="6" t="s">
        <v>266</v>
      </c>
      <c r="I167" s="4" t="s">
        <v>202</v>
      </c>
    </row>
    <row r="168" spans="1:9" ht="24" x14ac:dyDescent="0.25">
      <c r="A168" s="3" t="s">
        <v>244</v>
      </c>
      <c r="B168" s="5" t="s">
        <v>0</v>
      </c>
      <c r="C168" s="5" t="s">
        <v>5</v>
      </c>
      <c r="D168" s="5" t="s">
        <v>36</v>
      </c>
      <c r="E168" s="12">
        <v>5000000</v>
      </c>
      <c r="F168" s="12"/>
      <c r="G168" s="5" t="s">
        <v>29</v>
      </c>
      <c r="H168" s="6" t="s">
        <v>200</v>
      </c>
      <c r="I168" s="4" t="s">
        <v>202</v>
      </c>
    </row>
    <row r="169" spans="1:9" ht="24" x14ac:dyDescent="0.25">
      <c r="A169" s="3" t="s">
        <v>245</v>
      </c>
      <c r="B169" s="5" t="s">
        <v>0</v>
      </c>
      <c r="C169" s="5" t="s">
        <v>5</v>
      </c>
      <c r="D169" s="5" t="s">
        <v>36</v>
      </c>
      <c r="E169" s="12">
        <v>4600000</v>
      </c>
      <c r="F169" s="12"/>
      <c r="G169" s="5" t="s">
        <v>29</v>
      </c>
      <c r="H169" s="6" t="s">
        <v>200</v>
      </c>
      <c r="I169" s="4" t="s">
        <v>202</v>
      </c>
    </row>
    <row r="170" spans="1:9" ht="24" x14ac:dyDescent="0.25">
      <c r="A170" s="3" t="s">
        <v>246</v>
      </c>
      <c r="B170" s="5" t="s">
        <v>0</v>
      </c>
      <c r="C170" s="5" t="s">
        <v>5</v>
      </c>
      <c r="D170" s="5" t="s">
        <v>36</v>
      </c>
      <c r="E170" s="12">
        <v>5600000</v>
      </c>
      <c r="F170" s="12"/>
      <c r="G170" s="5" t="s">
        <v>29</v>
      </c>
      <c r="H170" s="6" t="s">
        <v>200</v>
      </c>
      <c r="I170" s="4" t="s">
        <v>202</v>
      </c>
    </row>
    <row r="171" spans="1:9" ht="24" x14ac:dyDescent="0.25">
      <c r="A171" s="3" t="s">
        <v>247</v>
      </c>
      <c r="B171" s="5" t="s">
        <v>0</v>
      </c>
      <c r="C171" s="5" t="s">
        <v>5</v>
      </c>
      <c r="D171" s="5" t="s">
        <v>36</v>
      </c>
      <c r="E171" s="12">
        <v>10000000</v>
      </c>
      <c r="F171" s="12"/>
      <c r="G171" s="5" t="s">
        <v>29</v>
      </c>
      <c r="H171" s="6" t="s">
        <v>200</v>
      </c>
      <c r="I171" s="4" t="s">
        <v>202</v>
      </c>
    </row>
    <row r="172" spans="1:9" ht="24" x14ac:dyDescent="0.25">
      <c r="A172" s="3" t="s">
        <v>248</v>
      </c>
      <c r="B172" s="5" t="s">
        <v>0</v>
      </c>
      <c r="C172" s="5" t="s">
        <v>5</v>
      </c>
      <c r="D172" s="5" t="s">
        <v>36</v>
      </c>
      <c r="E172" s="12">
        <v>10000000</v>
      </c>
      <c r="F172" s="12"/>
      <c r="G172" s="5" t="s">
        <v>29</v>
      </c>
      <c r="H172" s="6" t="s">
        <v>200</v>
      </c>
      <c r="I172" s="4" t="s">
        <v>202</v>
      </c>
    </row>
    <row r="173" spans="1:9" ht="24" x14ac:dyDescent="0.25">
      <c r="A173" s="3" t="s">
        <v>249</v>
      </c>
      <c r="B173" s="5" t="s">
        <v>0</v>
      </c>
      <c r="C173" s="5" t="s">
        <v>5</v>
      </c>
      <c r="D173" s="5" t="s">
        <v>36</v>
      </c>
      <c r="E173" s="12">
        <v>22000000</v>
      </c>
      <c r="F173" s="12"/>
      <c r="G173" s="5" t="s">
        <v>29</v>
      </c>
      <c r="H173" s="6"/>
      <c r="I173" s="4" t="s">
        <v>202</v>
      </c>
    </row>
    <row r="174" spans="1:9" ht="24" x14ac:dyDescent="0.25">
      <c r="A174" s="3" t="s">
        <v>250</v>
      </c>
      <c r="B174" s="5" t="s">
        <v>0</v>
      </c>
      <c r="C174" s="5" t="s">
        <v>5</v>
      </c>
      <c r="D174" s="5" t="s">
        <v>35</v>
      </c>
      <c r="E174" s="12"/>
      <c r="F174" s="12"/>
      <c r="G174" s="5" t="s">
        <v>29</v>
      </c>
      <c r="H174" s="6"/>
      <c r="I174" s="4" t="s">
        <v>202</v>
      </c>
    </row>
    <row r="175" spans="1:9" ht="24" x14ac:dyDescent="0.25">
      <c r="A175" s="3" t="s">
        <v>251</v>
      </c>
      <c r="B175" s="5" t="s">
        <v>0</v>
      </c>
      <c r="C175" s="5" t="s">
        <v>5</v>
      </c>
      <c r="D175" s="5" t="s">
        <v>36</v>
      </c>
      <c r="E175" s="12">
        <v>1000000</v>
      </c>
      <c r="F175" s="12"/>
      <c r="G175" s="5" t="s">
        <v>29</v>
      </c>
      <c r="H175" s="6"/>
      <c r="I175" s="4" t="s">
        <v>202</v>
      </c>
    </row>
    <row r="176" spans="1:9" ht="24" x14ac:dyDescent="0.25">
      <c r="A176" s="3" t="s">
        <v>252</v>
      </c>
      <c r="B176" s="5" t="s">
        <v>0</v>
      </c>
      <c r="C176" s="5" t="s">
        <v>10</v>
      </c>
      <c r="D176" s="5" t="s">
        <v>36</v>
      </c>
      <c r="E176" s="12">
        <v>111100000</v>
      </c>
      <c r="F176" s="12"/>
      <c r="G176" s="5" t="s">
        <v>29</v>
      </c>
      <c r="H176" s="6"/>
      <c r="I176" s="4" t="s">
        <v>202</v>
      </c>
    </row>
    <row r="177" spans="1:9" ht="24" x14ac:dyDescent="0.25">
      <c r="A177" s="3" t="s">
        <v>253</v>
      </c>
      <c r="B177" s="5" t="s">
        <v>0</v>
      </c>
      <c r="C177" s="5" t="s">
        <v>10</v>
      </c>
      <c r="D177" s="5" t="s">
        <v>36</v>
      </c>
      <c r="E177" s="12">
        <v>79900000</v>
      </c>
      <c r="F177" s="12"/>
      <c r="G177" s="5" t="s">
        <v>29</v>
      </c>
      <c r="H177" s="6"/>
      <c r="I177" s="4" t="s">
        <v>202</v>
      </c>
    </row>
    <row r="178" spans="1:9" ht="24" x14ac:dyDescent="0.25">
      <c r="A178" s="3" t="s">
        <v>254</v>
      </c>
      <c r="B178" s="5" t="s">
        <v>0</v>
      </c>
      <c r="C178" s="5" t="s">
        <v>10</v>
      </c>
      <c r="D178" s="5" t="s">
        <v>36</v>
      </c>
      <c r="E178" s="12">
        <v>14400000</v>
      </c>
      <c r="F178" s="12"/>
      <c r="G178" s="5" t="s">
        <v>29</v>
      </c>
      <c r="H178" s="6"/>
      <c r="I178" s="4" t="s">
        <v>202</v>
      </c>
    </row>
    <row r="179" spans="1:9" ht="24" x14ac:dyDescent="0.25">
      <c r="A179" s="3" t="s">
        <v>255</v>
      </c>
      <c r="B179" s="5" t="s">
        <v>0</v>
      </c>
      <c r="C179" s="5" t="s">
        <v>10</v>
      </c>
      <c r="D179" s="5" t="s">
        <v>36</v>
      </c>
      <c r="E179" s="12">
        <v>13200000</v>
      </c>
      <c r="F179" s="12"/>
      <c r="G179" s="5" t="s">
        <v>29</v>
      </c>
      <c r="H179" s="6"/>
      <c r="I179" s="4" t="s">
        <v>202</v>
      </c>
    </row>
    <row r="180" spans="1:9" ht="24" x14ac:dyDescent="0.25">
      <c r="A180" s="3" t="s">
        <v>256</v>
      </c>
      <c r="B180" s="5" t="s">
        <v>0</v>
      </c>
      <c r="C180" s="5" t="s">
        <v>10</v>
      </c>
      <c r="D180" s="5" t="s">
        <v>36</v>
      </c>
      <c r="E180" s="12">
        <v>9300000</v>
      </c>
      <c r="F180" s="12"/>
      <c r="G180" s="5" t="s">
        <v>29</v>
      </c>
      <c r="H180" s="6"/>
      <c r="I180" s="4" t="s">
        <v>202</v>
      </c>
    </row>
    <row r="181" spans="1:9" ht="24" x14ac:dyDescent="0.25">
      <c r="A181" s="3" t="s">
        <v>257</v>
      </c>
      <c r="B181" s="5" t="s">
        <v>0</v>
      </c>
      <c r="C181" s="5" t="s">
        <v>10</v>
      </c>
      <c r="D181" s="5" t="s">
        <v>36</v>
      </c>
      <c r="E181" s="12">
        <v>11500000</v>
      </c>
      <c r="F181" s="12"/>
      <c r="G181" s="5" t="s">
        <v>29</v>
      </c>
      <c r="H181" s="6"/>
      <c r="I181" s="4" t="s">
        <v>202</v>
      </c>
    </row>
    <row r="182" spans="1:9" ht="24" x14ac:dyDescent="0.25">
      <c r="A182" s="3" t="s">
        <v>258</v>
      </c>
      <c r="B182" s="5" t="s">
        <v>0</v>
      </c>
      <c r="C182" s="5" t="s">
        <v>10</v>
      </c>
      <c r="D182" s="5" t="s">
        <v>36</v>
      </c>
      <c r="E182" s="12">
        <v>7000000</v>
      </c>
      <c r="F182" s="12"/>
      <c r="G182" s="5" t="s">
        <v>29</v>
      </c>
      <c r="H182" s="6"/>
      <c r="I182" s="4" t="s">
        <v>202</v>
      </c>
    </row>
    <row r="183" spans="1:9" ht="24" x14ac:dyDescent="0.25">
      <c r="A183" s="3" t="s">
        <v>259</v>
      </c>
      <c r="B183" s="5" t="s">
        <v>0</v>
      </c>
      <c r="C183" s="5" t="s">
        <v>10</v>
      </c>
      <c r="D183" s="5" t="s">
        <v>36</v>
      </c>
      <c r="E183" s="12">
        <v>6300000</v>
      </c>
      <c r="F183" s="12"/>
      <c r="G183" s="5" t="s">
        <v>29</v>
      </c>
      <c r="H183" s="6"/>
      <c r="I183" s="4" t="s">
        <v>202</v>
      </c>
    </row>
    <row r="184" spans="1:9" ht="24" x14ac:dyDescent="0.25">
      <c r="A184" s="3" t="s">
        <v>260</v>
      </c>
      <c r="B184" s="5" t="s">
        <v>0</v>
      </c>
      <c r="C184" s="5" t="s">
        <v>10</v>
      </c>
      <c r="D184" s="5" t="s">
        <v>36</v>
      </c>
      <c r="E184" s="12">
        <v>4500000</v>
      </c>
      <c r="F184" s="12"/>
      <c r="G184" s="5" t="s">
        <v>29</v>
      </c>
      <c r="H184" s="6"/>
      <c r="I184" s="4" t="s">
        <v>202</v>
      </c>
    </row>
    <row r="185" spans="1:9" ht="24" x14ac:dyDescent="0.25">
      <c r="A185" s="3" t="s">
        <v>261</v>
      </c>
      <c r="B185" s="5" t="s">
        <v>0</v>
      </c>
      <c r="C185" s="5" t="s">
        <v>10</v>
      </c>
      <c r="D185" s="5" t="s">
        <v>36</v>
      </c>
      <c r="E185" s="12">
        <v>4200000</v>
      </c>
      <c r="F185" s="12"/>
      <c r="G185" s="5" t="s">
        <v>29</v>
      </c>
      <c r="H185" s="6"/>
      <c r="I185" s="4" t="s">
        <v>202</v>
      </c>
    </row>
    <row r="186" spans="1:9" ht="24" x14ac:dyDescent="0.25">
      <c r="A186" s="3" t="s">
        <v>262</v>
      </c>
      <c r="B186" s="5" t="s">
        <v>0</v>
      </c>
      <c r="C186" s="5" t="s">
        <v>7</v>
      </c>
      <c r="D186" s="5" t="s">
        <v>36</v>
      </c>
      <c r="E186" s="12">
        <v>15000000</v>
      </c>
      <c r="F186" s="12"/>
      <c r="G186" s="5" t="s">
        <v>29</v>
      </c>
      <c r="H186" s="6"/>
      <c r="I186" s="4" t="s">
        <v>202</v>
      </c>
    </row>
    <row r="187" spans="1:9" ht="24" x14ac:dyDescent="0.25">
      <c r="A187" s="3" t="s">
        <v>263</v>
      </c>
      <c r="B187" s="5" t="s">
        <v>0</v>
      </c>
      <c r="C187" s="5" t="s">
        <v>10</v>
      </c>
      <c r="D187" s="5" t="s">
        <v>36</v>
      </c>
      <c r="E187" s="12">
        <v>10000000</v>
      </c>
      <c r="F187" s="12"/>
      <c r="G187" s="5" t="s">
        <v>29</v>
      </c>
      <c r="H187" s="6"/>
      <c r="I187" s="4" t="s">
        <v>202</v>
      </c>
    </row>
    <row r="188" spans="1:9" ht="24" x14ac:dyDescent="0.25">
      <c r="A188" s="3" t="s">
        <v>264</v>
      </c>
      <c r="B188" s="5" t="s">
        <v>0</v>
      </c>
      <c r="C188" s="5" t="s">
        <v>13</v>
      </c>
      <c r="D188" s="5" t="s">
        <v>36</v>
      </c>
      <c r="E188" s="12">
        <v>10000000</v>
      </c>
      <c r="F188" s="12"/>
      <c r="G188" s="5" t="s">
        <v>29</v>
      </c>
      <c r="H188" s="6" t="s">
        <v>201</v>
      </c>
      <c r="I188" s="4" t="s">
        <v>202</v>
      </c>
    </row>
    <row r="189" spans="1:9" x14ac:dyDescent="0.25">
      <c r="A189" s="3" t="s">
        <v>267</v>
      </c>
      <c r="B189" s="5" t="s">
        <v>18</v>
      </c>
      <c r="C189" s="5" t="s">
        <v>10</v>
      </c>
      <c r="D189" s="5" t="s">
        <v>36</v>
      </c>
      <c r="E189" s="12">
        <v>2900000</v>
      </c>
      <c r="F189" s="12"/>
      <c r="G189" s="5" t="s">
        <v>29</v>
      </c>
      <c r="H189" s="6"/>
      <c r="I189" s="4"/>
    </row>
    <row r="190" spans="1:9" x14ac:dyDescent="0.25">
      <c r="A190" s="3" t="s">
        <v>268</v>
      </c>
      <c r="B190" s="5" t="s">
        <v>18</v>
      </c>
      <c r="C190" s="5" t="s">
        <v>13</v>
      </c>
      <c r="D190" s="5" t="s">
        <v>36</v>
      </c>
      <c r="E190" s="12">
        <v>19385000</v>
      </c>
      <c r="F190" s="12"/>
      <c r="G190" s="5" t="s">
        <v>29</v>
      </c>
      <c r="H190" s="6"/>
      <c r="I190" s="4"/>
    </row>
    <row r="191" spans="1:9" ht="24" x14ac:dyDescent="0.25">
      <c r="A191" s="3" t="s">
        <v>271</v>
      </c>
      <c r="B191" s="5" t="s">
        <v>18</v>
      </c>
      <c r="C191" s="5" t="s">
        <v>5</v>
      </c>
      <c r="D191" s="5" t="s">
        <v>36</v>
      </c>
      <c r="E191" s="12">
        <v>3800000</v>
      </c>
      <c r="F191" s="12"/>
      <c r="G191" s="5" t="s">
        <v>29</v>
      </c>
      <c r="H191" s="6" t="s">
        <v>269</v>
      </c>
      <c r="I191" s="4" t="s">
        <v>270</v>
      </c>
    </row>
    <row r="192" spans="1:9" x14ac:dyDescent="0.25">
      <c r="A192" s="3" t="s">
        <v>272</v>
      </c>
      <c r="B192" s="5" t="s">
        <v>18</v>
      </c>
      <c r="C192" s="5" t="s">
        <v>5</v>
      </c>
      <c r="D192" s="5" t="s">
        <v>36</v>
      </c>
      <c r="E192" s="12">
        <v>45600000</v>
      </c>
      <c r="F192" s="12"/>
      <c r="G192" s="5" t="s">
        <v>29</v>
      </c>
      <c r="H192" s="6"/>
      <c r="I192" s="4"/>
    </row>
    <row r="193" spans="1:9" x14ac:dyDescent="0.25">
      <c r="A193" s="3" t="s">
        <v>273</v>
      </c>
      <c r="B193" s="5" t="s">
        <v>18</v>
      </c>
      <c r="C193" s="5" t="s">
        <v>5</v>
      </c>
      <c r="D193" s="5" t="s">
        <v>36</v>
      </c>
      <c r="E193" s="12">
        <v>75000000</v>
      </c>
      <c r="F193" s="12"/>
      <c r="G193" s="5" t="s">
        <v>29</v>
      </c>
      <c r="H193" s="6" t="s">
        <v>269</v>
      </c>
      <c r="I193" s="4"/>
    </row>
    <row r="194" spans="1:9" x14ac:dyDescent="0.25">
      <c r="A194" s="3" t="s">
        <v>274</v>
      </c>
      <c r="B194" s="5" t="s">
        <v>18</v>
      </c>
      <c r="C194" s="5" t="s">
        <v>5</v>
      </c>
      <c r="D194" s="5" t="s">
        <v>36</v>
      </c>
      <c r="E194" s="12">
        <v>10000000</v>
      </c>
      <c r="F194" s="12"/>
      <c r="G194" s="5" t="s">
        <v>29</v>
      </c>
      <c r="H194" s="6"/>
      <c r="I194" s="4"/>
    </row>
    <row r="195" spans="1:9" x14ac:dyDescent="0.25">
      <c r="A195" s="3" t="s">
        <v>275</v>
      </c>
      <c r="B195" s="5" t="s">
        <v>18</v>
      </c>
      <c r="C195" s="5" t="s">
        <v>5</v>
      </c>
      <c r="D195" s="5" t="s">
        <v>36</v>
      </c>
      <c r="E195" s="12">
        <v>50000000</v>
      </c>
      <c r="F195" s="12"/>
      <c r="G195" s="5" t="s">
        <v>29</v>
      </c>
      <c r="H195" s="6"/>
      <c r="I195" s="4"/>
    </row>
    <row r="196" spans="1:9" x14ac:dyDescent="0.25">
      <c r="A196" s="3" t="s">
        <v>276</v>
      </c>
      <c r="B196" s="5" t="s">
        <v>18</v>
      </c>
      <c r="C196" s="5" t="s">
        <v>5</v>
      </c>
      <c r="D196" s="5" t="s">
        <v>36</v>
      </c>
      <c r="E196" s="12">
        <v>20000000</v>
      </c>
      <c r="F196" s="12"/>
      <c r="G196" s="5" t="s">
        <v>29</v>
      </c>
      <c r="H196" s="6"/>
      <c r="I196" s="4"/>
    </row>
    <row r="197" spans="1:9" x14ac:dyDescent="0.25">
      <c r="A197" s="3" t="s">
        <v>277</v>
      </c>
      <c r="B197" s="5" t="s">
        <v>18</v>
      </c>
      <c r="C197" s="5" t="s">
        <v>5</v>
      </c>
      <c r="D197" s="5" t="s">
        <v>36</v>
      </c>
      <c r="E197" s="12">
        <v>11880000</v>
      </c>
      <c r="F197" s="12"/>
      <c r="G197" s="5" t="s">
        <v>29</v>
      </c>
      <c r="H197" s="6"/>
      <c r="I197" s="4"/>
    </row>
    <row r="198" spans="1:9" x14ac:dyDescent="0.25">
      <c r="A198" s="3" t="s">
        <v>278</v>
      </c>
      <c r="B198" s="5" t="s">
        <v>18</v>
      </c>
      <c r="C198" s="5" t="s">
        <v>5</v>
      </c>
      <c r="D198" s="5" t="s">
        <v>36</v>
      </c>
      <c r="E198" s="12">
        <v>2885000</v>
      </c>
      <c r="F198" s="12"/>
      <c r="G198" s="5" t="s">
        <v>29</v>
      </c>
      <c r="H198" s="6"/>
      <c r="I198" s="4"/>
    </row>
    <row r="199" spans="1:9" x14ac:dyDescent="0.25">
      <c r="A199" s="3" t="s">
        <v>279</v>
      </c>
      <c r="B199" s="5" t="s">
        <v>16</v>
      </c>
      <c r="C199" s="5" t="s">
        <v>10</v>
      </c>
      <c r="D199" s="5" t="s">
        <v>36</v>
      </c>
      <c r="E199" s="12">
        <v>23000000</v>
      </c>
      <c r="F199" s="12"/>
      <c r="G199" s="5" t="s">
        <v>28</v>
      </c>
      <c r="H199" s="6"/>
      <c r="I199" s="4" t="s">
        <v>280</v>
      </c>
    </row>
    <row r="200" spans="1:9" ht="228" x14ac:dyDescent="0.25">
      <c r="A200" s="3" t="s">
        <v>282</v>
      </c>
      <c r="B200" s="5" t="s">
        <v>16</v>
      </c>
      <c r="C200" s="5" t="s">
        <v>10</v>
      </c>
      <c r="D200" s="5" t="s">
        <v>36</v>
      </c>
      <c r="E200" s="12">
        <v>475570000</v>
      </c>
      <c r="F200" s="12" t="s">
        <v>281</v>
      </c>
      <c r="G200" s="5" t="s">
        <v>28</v>
      </c>
      <c r="H200" s="6" t="s">
        <v>283</v>
      </c>
      <c r="I200" s="4" t="s">
        <v>280</v>
      </c>
    </row>
    <row r="201" spans="1:9" ht="216" x14ac:dyDescent="0.25">
      <c r="A201" s="3" t="s">
        <v>285</v>
      </c>
      <c r="B201" s="5" t="s">
        <v>16</v>
      </c>
      <c r="C201" s="5" t="s">
        <v>10</v>
      </c>
      <c r="D201" s="5" t="s">
        <v>36</v>
      </c>
      <c r="E201" s="12">
        <v>567800000</v>
      </c>
      <c r="F201" s="12"/>
      <c r="G201" s="5" t="s">
        <v>28</v>
      </c>
      <c r="H201" s="6" t="s">
        <v>288</v>
      </c>
      <c r="I201" s="4" t="s">
        <v>289</v>
      </c>
    </row>
    <row r="202" spans="1:9" ht="216" x14ac:dyDescent="0.25">
      <c r="A202" s="3" t="s">
        <v>286</v>
      </c>
      <c r="B202" s="5" t="s">
        <v>16</v>
      </c>
      <c r="C202" s="5" t="s">
        <v>10</v>
      </c>
      <c r="D202" s="5" t="s">
        <v>36</v>
      </c>
      <c r="E202" s="12">
        <v>21439000</v>
      </c>
      <c r="F202" s="12"/>
      <c r="G202" s="5" t="s">
        <v>28</v>
      </c>
      <c r="H202" s="6" t="s">
        <v>288</v>
      </c>
      <c r="I202" s="4" t="s">
        <v>289</v>
      </c>
    </row>
    <row r="203" spans="1:9" ht="216" x14ac:dyDescent="0.25">
      <c r="A203" s="3" t="s">
        <v>287</v>
      </c>
      <c r="B203" s="5" t="s">
        <v>16</v>
      </c>
      <c r="C203" s="5" t="s">
        <v>5</v>
      </c>
      <c r="D203" s="5" t="s">
        <v>36</v>
      </c>
      <c r="E203" s="12">
        <v>60000</v>
      </c>
      <c r="F203" s="12"/>
      <c r="G203" s="5" t="s">
        <v>28</v>
      </c>
      <c r="H203" s="6" t="s">
        <v>288</v>
      </c>
      <c r="I203" s="4" t="s">
        <v>289</v>
      </c>
    </row>
    <row r="204" spans="1:9" x14ac:dyDescent="0.25">
      <c r="A204" s="3"/>
      <c r="B204" s="5"/>
      <c r="C204" s="5"/>
      <c r="D204" s="5"/>
      <c r="E204" s="12"/>
      <c r="F204" s="12"/>
      <c r="G204" s="5"/>
      <c r="H204" s="6"/>
      <c r="I204" s="4"/>
    </row>
    <row r="205" spans="1:9" x14ac:dyDescent="0.25">
      <c r="A205" s="3"/>
      <c r="B205" s="5"/>
      <c r="C205" s="5"/>
      <c r="D205" s="5"/>
      <c r="E205" s="12"/>
      <c r="F205" s="12"/>
      <c r="G205" s="5"/>
      <c r="H205" s="6"/>
      <c r="I205" s="4"/>
    </row>
    <row r="206" spans="1:9" x14ac:dyDescent="0.25">
      <c r="A206" s="3"/>
      <c r="B206" s="5"/>
      <c r="C206" s="5"/>
      <c r="D206" s="5"/>
      <c r="E206" s="12"/>
      <c r="F206" s="12"/>
      <c r="G206" s="5"/>
      <c r="H206" s="6"/>
      <c r="I206" s="4"/>
    </row>
    <row r="207" spans="1:9" x14ac:dyDescent="0.25">
      <c r="A207" s="3"/>
      <c r="B207" s="5"/>
      <c r="C207" s="5"/>
      <c r="D207" s="5"/>
      <c r="E207" s="12"/>
      <c r="F207" s="12"/>
      <c r="G207" s="5"/>
      <c r="H207" s="6"/>
      <c r="I207" s="4"/>
    </row>
    <row r="208" spans="1:9" x14ac:dyDescent="0.25">
      <c r="A208" s="3"/>
      <c r="B208" s="5"/>
      <c r="C208" s="5"/>
      <c r="D208" s="5"/>
      <c r="E208" s="12"/>
      <c r="F208" s="12"/>
      <c r="G208" s="5"/>
      <c r="H208" s="6"/>
      <c r="I208" s="4"/>
    </row>
    <row r="209" spans="1:25" x14ac:dyDescent="0.25">
      <c r="A209" s="3"/>
      <c r="B209" s="5"/>
      <c r="C209" s="5"/>
      <c r="D209" s="5"/>
      <c r="E209" s="12"/>
      <c r="F209" s="12"/>
      <c r="G209" s="5"/>
      <c r="H209" s="6"/>
      <c r="I209" s="4"/>
    </row>
    <row r="210" spans="1:25" x14ac:dyDescent="0.25">
      <c r="A210" s="3"/>
      <c r="B210" s="5"/>
      <c r="C210" s="5"/>
      <c r="D210" s="5"/>
      <c r="E210" s="12"/>
      <c r="F210" s="12"/>
      <c r="G210" s="5"/>
      <c r="H210" s="6"/>
      <c r="I210" s="4"/>
    </row>
    <row r="211" spans="1:25" x14ac:dyDescent="0.25">
      <c r="A211" s="3"/>
      <c r="B211" s="5"/>
      <c r="C211" s="5"/>
      <c r="D211" s="5"/>
      <c r="E211" s="12"/>
      <c r="F211" s="12"/>
      <c r="G211" s="5"/>
      <c r="H211" s="6"/>
      <c r="I211" s="4"/>
    </row>
    <row r="212" spans="1:25" x14ac:dyDescent="0.25">
      <c r="A212" s="3"/>
      <c r="B212" s="5"/>
      <c r="C212" s="5"/>
      <c r="D212" s="5"/>
      <c r="E212" s="12"/>
      <c r="F212" s="12"/>
      <c r="G212" s="5"/>
      <c r="H212" s="6"/>
      <c r="I212" s="4"/>
    </row>
    <row r="213" spans="1:25" x14ac:dyDescent="0.25">
      <c r="A213" s="3"/>
      <c r="B213" s="5"/>
      <c r="C213" s="5"/>
      <c r="D213" s="5"/>
      <c r="E213" s="12"/>
      <c r="F213" s="12"/>
      <c r="G213" s="5"/>
      <c r="H213" s="6"/>
      <c r="I213" s="4"/>
    </row>
    <row r="214" spans="1:25" x14ac:dyDescent="0.25">
      <c r="A214" s="3"/>
      <c r="B214" s="5"/>
      <c r="C214" s="5"/>
      <c r="D214" s="5"/>
      <c r="E214" s="12"/>
      <c r="F214" s="12"/>
      <c r="G214" s="5"/>
      <c r="H214" s="6"/>
      <c r="I214" s="4"/>
    </row>
    <row r="215" spans="1:25" x14ac:dyDescent="0.25">
      <c r="A215" s="3"/>
      <c r="B215" s="5"/>
      <c r="C215" s="5"/>
      <c r="D215" s="5"/>
      <c r="E215" s="12"/>
      <c r="F215" s="12"/>
      <c r="G215" s="5"/>
      <c r="H215" s="6"/>
      <c r="I215" s="4"/>
    </row>
    <row r="216" spans="1:25" x14ac:dyDescent="0.25">
      <c r="A216" s="3"/>
      <c r="B216" s="5"/>
      <c r="C216" s="5"/>
      <c r="D216" s="5"/>
      <c r="E216" s="12"/>
      <c r="F216" s="12"/>
      <c r="G216" s="5"/>
      <c r="H216" s="6"/>
      <c r="I216" s="4"/>
    </row>
    <row r="217" spans="1:25" x14ac:dyDescent="0.25">
      <c r="A217" s="3"/>
      <c r="B217" s="5"/>
      <c r="C217" s="5"/>
      <c r="D217" s="5"/>
      <c r="E217" s="12"/>
      <c r="F217" s="12"/>
      <c r="G217" s="5"/>
      <c r="H217" s="6"/>
      <c r="I217" s="4"/>
    </row>
    <row r="218" spans="1:25" x14ac:dyDescent="0.25">
      <c r="A218" s="3"/>
      <c r="B218" s="5"/>
      <c r="C218" s="5"/>
      <c r="D218" s="5"/>
      <c r="E218" s="12"/>
      <c r="F218" s="12"/>
      <c r="G218" s="5"/>
      <c r="H218" s="6"/>
      <c r="I218" s="4"/>
    </row>
    <row r="219" spans="1:25" x14ac:dyDescent="0.25">
      <c r="A219" s="14"/>
      <c r="B219" s="15"/>
      <c r="C219" s="15"/>
      <c r="D219" s="15"/>
      <c r="E219" s="16"/>
      <c r="F219" s="16"/>
      <c r="G219" s="15"/>
      <c r="H219" s="17"/>
      <c r="I219" s="18"/>
    </row>
    <row r="220" spans="1:25" x14ac:dyDescent="0.25">
      <c r="A220" s="3"/>
      <c r="B220" s="5"/>
      <c r="C220" s="5"/>
      <c r="D220" s="5"/>
      <c r="E220" s="12"/>
      <c r="F220" s="12"/>
      <c r="G220" s="5"/>
      <c r="H220" s="6"/>
      <c r="I220" s="4"/>
      <c r="J220" s="19"/>
      <c r="K220" s="19"/>
      <c r="L220" s="19"/>
      <c r="M220" s="19"/>
      <c r="N220" s="19"/>
      <c r="O220" s="19"/>
      <c r="P220" s="19"/>
      <c r="Q220" s="19"/>
      <c r="R220" s="19"/>
      <c r="S220" s="19"/>
      <c r="T220" s="19"/>
      <c r="U220" s="19"/>
      <c r="V220" s="19"/>
      <c r="W220" s="19"/>
      <c r="X220" s="19"/>
      <c r="Y220" s="19"/>
    </row>
    <row r="221" spans="1:25" ht="12.75" thickBot="1" x14ac:dyDescent="0.3">
      <c r="A221" s="20"/>
      <c r="B221" s="21"/>
      <c r="C221" s="21"/>
      <c r="D221" s="21"/>
      <c r="E221" s="22"/>
      <c r="F221" s="22"/>
      <c r="G221" s="21"/>
      <c r="H221" s="23"/>
      <c r="I221" s="24"/>
      <c r="J221" s="19"/>
      <c r="K221" s="19"/>
      <c r="L221" s="19"/>
      <c r="M221" s="19"/>
      <c r="N221" s="19"/>
      <c r="O221" s="19"/>
      <c r="P221" s="19"/>
      <c r="Q221" s="19"/>
      <c r="R221" s="19"/>
      <c r="S221" s="19"/>
      <c r="T221" s="19"/>
      <c r="U221" s="19"/>
      <c r="V221" s="19"/>
      <c r="W221" s="19"/>
      <c r="X221" s="19"/>
      <c r="Y221" s="19"/>
    </row>
    <row r="222" spans="1:25" x14ac:dyDescent="0.25">
      <c r="A222" s="19"/>
      <c r="B222" s="19"/>
      <c r="C222" s="19"/>
      <c r="D222" s="19"/>
      <c r="E222" s="25">
        <f>SUM(E2:E203)</f>
        <v>37828384000</v>
      </c>
      <c r="F222" s="19"/>
      <c r="G222" s="19"/>
      <c r="H222" s="19"/>
      <c r="I222" s="19"/>
      <c r="J222" s="19"/>
      <c r="K222" s="19"/>
      <c r="L222" s="19"/>
      <c r="M222" s="19"/>
      <c r="N222" s="19"/>
      <c r="O222" s="19"/>
      <c r="P222" s="19"/>
      <c r="Q222" s="19"/>
      <c r="R222" s="19"/>
      <c r="S222" s="19"/>
      <c r="T222" s="19"/>
      <c r="U222" s="19"/>
      <c r="V222" s="19"/>
      <c r="W222" s="19"/>
      <c r="X222" s="19"/>
      <c r="Y222" s="19"/>
    </row>
    <row r="223" spans="1:25"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row>
    <row r="224" spans="1:25"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row>
    <row r="225" spans="1:25"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row>
    <row r="226" spans="1:25"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row>
    <row r="227" spans="1:25"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row>
    <row r="228" spans="1:25"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row>
    <row r="229" spans="1:25"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row>
    <row r="230" spans="1:25" x14ac:dyDescent="0.25">
      <c r="A230" s="19"/>
      <c r="B230" s="19"/>
      <c r="C230" s="19"/>
      <c r="D230" s="19"/>
      <c r="E230" s="29"/>
      <c r="F230" s="19"/>
      <c r="G230" s="19"/>
      <c r="H230" s="19"/>
      <c r="I230" s="19"/>
      <c r="J230" s="19"/>
      <c r="K230" s="19"/>
      <c r="L230" s="19"/>
      <c r="M230" s="19"/>
      <c r="N230" s="19"/>
      <c r="O230" s="19"/>
      <c r="P230" s="19"/>
      <c r="Q230" s="19"/>
      <c r="R230" s="19"/>
      <c r="S230" s="19"/>
      <c r="T230" s="19"/>
      <c r="U230" s="19"/>
      <c r="V230" s="19"/>
      <c r="W230" s="19"/>
      <c r="X230" s="19"/>
      <c r="Y230" s="19"/>
    </row>
    <row r="231" spans="1:25"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row>
    <row r="232" spans="1:25"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row>
    <row r="233" spans="1:25"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row>
    <row r="234" spans="1:25"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row>
    <row r="235" spans="1:25"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row>
    <row r="236" spans="1:25"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row>
  </sheetData>
  <sheetProtection algorithmName="SHA-512" hashValue="ypHjXOrHiCrs/Y+mzxWakcG75qhFZ8az9In7XvvIiimEL7+RysdTJcG2mL0vLX5YmattWyVg6FrCm3HdgOagoA==" saltValue="xiEV3sU3nuzhloxJgwykIw==" spinCount="100000" sheet="1" autoFilter="0" pivotTables="0"/>
  <autoFilter ref="A1:I203" xr:uid="{4A2C517E-804F-4C93-A1F9-5E41A183F74A}"/>
  <hyperlinks>
    <hyperlink ref="I104" r:id="rId1" location="message-from-the-treasurer" xr:uid="{BF72EDCD-2E69-4544-ADFC-07B82F2A315D}"/>
    <hyperlink ref="I99" r:id="rId2" location="investing-in-skills" xr:uid="{5A18BF35-C3A0-4E70-9B36-EADD1943F9C0}"/>
    <hyperlink ref="I39" r:id="rId3" xr:uid="{8CCC4658-56E5-46DF-A934-18A2BFD15780}"/>
    <hyperlink ref="I15" r:id="rId4" xr:uid="{6D2C0793-1AFE-4BEE-AB55-7A717FAE886C}"/>
    <hyperlink ref="I64" r:id="rId5" xr:uid="{F484217C-2933-48B7-8D4A-6B2E3CD0168F}"/>
    <hyperlink ref="I68" r:id="rId6" xr:uid="{374C5507-7E19-4073-BC1B-8313B5C95C0F}"/>
  </hyperlinks>
  <printOptions headings="1"/>
  <pageMargins left="0.7" right="0.7" top="0.75" bottom="0.75" header="0.3" footer="0.3"/>
  <pageSetup paperSize="8" scale="71" fitToHeight="0" orientation="landscape" r:id="rId7"/>
  <extLst>
    <ext xmlns:x14="http://schemas.microsoft.com/office/spreadsheetml/2009/9/main" uri="{CCE6A557-97BC-4b89-ADB6-D9C93CAAB3DF}">
      <x14:dataValidations xmlns:xm="http://schemas.microsoft.com/office/excel/2006/main" count="4">
        <x14:dataValidation type="list" allowBlank="1" showInputMessage="1" showErrorMessage="1" xr:uid="{40E8C37F-BEA4-42E2-AEF0-99E305D6AB80}">
          <x14:formula1>
            <xm:f>Dropdowns!$D$6:$D$17</xm:f>
          </x14:formula1>
          <xm:sqref>B88 C2:C234</xm:sqref>
        </x14:dataValidation>
        <x14:dataValidation type="list" allowBlank="1" showInputMessage="1" showErrorMessage="1" xr:uid="{4B4F9CE1-4BC4-4691-AB7B-EA881E624BAC}">
          <x14:formula1>
            <xm:f>Dropdowns!$B$6:$B$15</xm:f>
          </x14:formula1>
          <xm:sqref>B2:B234</xm:sqref>
        </x14:dataValidation>
        <x14:dataValidation type="list" allowBlank="1" showInputMessage="1" showErrorMessage="1" xr:uid="{26407905-3BE6-4E59-AE4E-BE6E1BD0FF8E}">
          <x14:formula1>
            <xm:f>Dropdowns!$E$10:$E$12</xm:f>
          </x14:formula1>
          <xm:sqref>D2:D234</xm:sqref>
        </x14:dataValidation>
        <x14:dataValidation type="list" allowBlank="1" showInputMessage="1" showErrorMessage="1" xr:uid="{EA975591-0E93-4465-8C5D-9E2287753D94}">
          <x14:formula1>
            <xm:f>Dropdowns!$E$6:$E$8</xm:f>
          </x14:formula1>
          <xm:sqref>G2:G234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ED27-535A-4A1A-9BB8-E17BAA7C55FF}">
  <dimension ref="A2:D30"/>
  <sheetViews>
    <sheetView workbookViewId="0">
      <selection activeCell="D23" sqref="D23"/>
    </sheetView>
  </sheetViews>
  <sheetFormatPr defaultRowHeight="12" x14ac:dyDescent="0.25"/>
  <cols>
    <col min="1" max="1" width="53.7109375" style="1" customWidth="1"/>
    <col min="2" max="2" width="28.140625" style="1" customWidth="1"/>
    <col min="3" max="3" width="19.5703125" style="1" customWidth="1"/>
    <col min="4" max="4" width="14.140625" style="1" bestFit="1" customWidth="1"/>
    <col min="5" max="16384" width="9.140625" style="1"/>
  </cols>
  <sheetData>
    <row r="2" spans="1:4" x14ac:dyDescent="0.25">
      <c r="B2" s="8" t="s">
        <v>28</v>
      </c>
      <c r="C2" s="8" t="s">
        <v>29</v>
      </c>
    </row>
    <row r="3" spans="1:4" x14ac:dyDescent="0.25">
      <c r="A3" s="8" t="s">
        <v>16</v>
      </c>
      <c r="B3" s="7">
        <f>SUMIFS(Measures!$E$2:$E$221,Measures!$B$2:$B$221,Graphs!$A3,Measures!$G$2:$G$221,Graphs!B$2)</f>
        <v>1122869000</v>
      </c>
      <c r="C3" s="7">
        <f>SUMIFS(Measures!$E$2:$E$221,Measures!$B$2:$B$221,Graphs!$A3,Measures!$G$2:$G$221,Graphs!C$2)</f>
        <v>0</v>
      </c>
      <c r="D3" s="26">
        <f t="shared" ref="D3:D11" si="0">B3+C3</f>
        <v>1122869000</v>
      </c>
    </row>
    <row r="4" spans="1:4" x14ac:dyDescent="0.25">
      <c r="A4" s="8" t="s">
        <v>17</v>
      </c>
      <c r="B4" s="7">
        <f>SUMIFS(Measures!$E$2:$E$221,Measures!$B$2:$B$221,Graphs!$A4,Measures!$G$2:$G$221,Graphs!B$2)</f>
        <v>8440000000</v>
      </c>
      <c r="C4" s="7">
        <f>SUMIFS(Measures!$E$2:$E$221,Measures!$B$2:$B$221,Graphs!$A4,Measures!$G$2:$G$221,Graphs!C$2)</f>
        <v>3138500000</v>
      </c>
      <c r="D4" s="26">
        <f t="shared" si="0"/>
        <v>11578500000</v>
      </c>
    </row>
    <row r="5" spans="1:4" x14ac:dyDescent="0.25">
      <c r="A5" s="8" t="s">
        <v>18</v>
      </c>
      <c r="B5" s="7">
        <f>SUMIFS(Measures!$E$2:$E$221,Measures!$B$2:$B$221,Graphs!$A5,Measures!$G$2:$G$221,Graphs!B$2)</f>
        <v>135000000</v>
      </c>
      <c r="C5" s="7">
        <f>SUMIFS(Measures!$E$2:$E$221,Measures!$B$2:$B$221,Graphs!$A5,Measures!$G$2:$G$221,Graphs!C$2)</f>
        <v>241450000</v>
      </c>
      <c r="D5" s="26">
        <f t="shared" si="0"/>
        <v>376450000</v>
      </c>
    </row>
    <row r="6" spans="1:4" x14ac:dyDescent="0.25">
      <c r="A6" s="8" t="s">
        <v>19</v>
      </c>
      <c r="B6" s="7">
        <f>SUMIFS(Measures!$E$2:$E$221,Measures!$B$2:$B$221,Graphs!$A6,Measures!$G$2:$G$221,Graphs!B$2)</f>
        <v>618505000</v>
      </c>
      <c r="C6" s="7">
        <f>SUMIFS(Measures!$E$2:$E$221,Measures!$B$2:$B$221,Graphs!$A6,Measures!$G$2:$G$221,Graphs!C$2)</f>
        <v>4963300000</v>
      </c>
      <c r="D6" s="26">
        <f t="shared" si="0"/>
        <v>5581805000</v>
      </c>
    </row>
    <row r="7" spans="1:4" x14ac:dyDescent="0.25">
      <c r="A7" s="8" t="s">
        <v>20</v>
      </c>
      <c r="B7" s="7">
        <f>SUMIFS(Measures!$E$2:$E$221,Measures!$B$2:$B$221,Graphs!$A7,Measures!$G$2:$G$221,Graphs!B$2)</f>
        <v>107000000</v>
      </c>
      <c r="C7" s="7">
        <f>SUMIFS(Measures!$E$2:$E$221,Measures!$B$2:$B$221,Graphs!$A7,Measures!$G$2:$G$221,Graphs!C$2)</f>
        <v>200000000</v>
      </c>
      <c r="D7" s="26">
        <f t="shared" si="0"/>
        <v>307000000</v>
      </c>
    </row>
    <row r="8" spans="1:4" x14ac:dyDescent="0.25">
      <c r="A8" s="8" t="s">
        <v>0</v>
      </c>
      <c r="B8" s="7">
        <f>SUMIFS(Measures!$E$2:$E$221,Measures!$B$2:$B$221,Graphs!$A8,Measures!$G$2:$G$221,Graphs!B$2)</f>
        <v>603400000</v>
      </c>
      <c r="C8" s="7">
        <f>SUMIFS(Measures!$E$2:$E$221,Measures!$B$2:$B$221,Graphs!$A8,Measures!$G$2:$G$221,Graphs!C$2)</f>
        <v>1305030000</v>
      </c>
      <c r="D8" s="26">
        <f t="shared" si="0"/>
        <v>1908430000</v>
      </c>
    </row>
    <row r="9" spans="1:4" x14ac:dyDescent="0.25">
      <c r="A9" s="8" t="s">
        <v>21</v>
      </c>
      <c r="B9" s="7">
        <f>SUMIFS(Measures!$E$2:$E$221,Measures!$B$2:$B$221,Graphs!$A9,Measures!$G$2:$G$221,Graphs!B$2)</f>
        <v>1780000000</v>
      </c>
      <c r="C9" s="7">
        <f>SUMIFS(Measures!$E$2:$E$221,Measures!$B$2:$B$221,Graphs!$A9,Measures!$G$2:$G$221,Graphs!C$2)</f>
        <v>12030200000</v>
      </c>
      <c r="D9" s="26">
        <f t="shared" si="0"/>
        <v>13810200000</v>
      </c>
    </row>
    <row r="10" spans="1:4" x14ac:dyDescent="0.25">
      <c r="A10" s="8" t="s">
        <v>1</v>
      </c>
      <c r="B10" s="7">
        <f>SUMIFS(Measures!$E$2:$E$221,Measures!$B$2:$B$221,Graphs!$A10,Measures!$G$2:$G$221,Graphs!B$2)</f>
        <v>485750000</v>
      </c>
      <c r="C10" s="7">
        <f>SUMIFS(Measures!$E$2:$E$221,Measures!$B$2:$B$221,Graphs!$A10,Measures!$G$2:$G$221,Graphs!C$2)</f>
        <v>2007380000</v>
      </c>
      <c r="D10" s="26">
        <f t="shared" si="0"/>
        <v>2493130000</v>
      </c>
    </row>
    <row r="11" spans="1:4" ht="12.75" thickBot="1" x14ac:dyDescent="0.3">
      <c r="A11" s="8" t="s">
        <v>2</v>
      </c>
      <c r="B11" s="7">
        <f>SUMIFS(Measures!$E$2:$E$221,Measures!$B$2:$B$221,Graphs!$A11,Measures!$G$2:$G$221,Graphs!B$2)</f>
        <v>650000000</v>
      </c>
      <c r="C11" s="7">
        <f>SUMIFS(Measures!$E$2:$E$221,Measures!$B$2:$B$221,Graphs!$A11,Measures!$G$2:$G$221,Graphs!C$2)</f>
        <v>0</v>
      </c>
      <c r="D11" s="26">
        <f t="shared" si="0"/>
        <v>650000000</v>
      </c>
    </row>
    <row r="12" spans="1:4" ht="12.75" thickBot="1" x14ac:dyDescent="0.3">
      <c r="A12" s="27" t="s">
        <v>284</v>
      </c>
      <c r="B12" s="28">
        <f>SUM(B3:B11)</f>
        <v>13942524000</v>
      </c>
      <c r="C12" s="28">
        <f>SUM(C3:C11)</f>
        <v>23885860000</v>
      </c>
      <c r="D12" s="28">
        <f>B12+C12</f>
        <v>37828384000</v>
      </c>
    </row>
    <row r="19" spans="1:4" x14ac:dyDescent="0.25">
      <c r="A19" s="8"/>
      <c r="B19" s="7"/>
      <c r="C19" s="7"/>
    </row>
    <row r="20" spans="1:4" x14ac:dyDescent="0.25">
      <c r="A20" s="8"/>
      <c r="B20" s="7"/>
      <c r="C20" s="7"/>
    </row>
    <row r="21" spans="1:4" x14ac:dyDescent="0.25">
      <c r="A21" s="8"/>
      <c r="B21" s="8" t="s">
        <v>28</v>
      </c>
      <c r="C21" s="8" t="s">
        <v>29</v>
      </c>
    </row>
    <row r="22" spans="1:4" x14ac:dyDescent="0.25">
      <c r="A22" s="8" t="s">
        <v>5</v>
      </c>
      <c r="B22" s="7">
        <f>SUMIFS(Measures!$E$2:$E$221,Measures!$C$2:$C$221,Graphs!$A22,Measures!$G$2:$G$221,Graphs!B$2)</f>
        <v>1820610000</v>
      </c>
      <c r="C22" s="7">
        <f>SUMIFS(Measures!$E$2:$E$221,Measures!$C$2:$C$221,Graphs!$A22,Measures!$G$2:$G$221,Graphs!C$2)</f>
        <v>8028765000</v>
      </c>
      <c r="D22" s="26">
        <f t="shared" ref="D22:D29" si="1">B22+C22</f>
        <v>9849375000</v>
      </c>
    </row>
    <row r="23" spans="1:4" x14ac:dyDescent="0.25">
      <c r="A23" s="8" t="s">
        <v>7</v>
      </c>
      <c r="B23" s="7">
        <f>SUMIFS(Measures!$E$2:$E$221,Measures!$C$2:$C$221,Graphs!$A23,Measures!$G$2:$G$221,Graphs!B$2)</f>
        <v>100000000</v>
      </c>
      <c r="C23" s="7">
        <f>SUMIFS(Measures!$E$2:$E$221,Measures!$C$2:$C$221,Graphs!$A23,Measures!$G$2:$G$221,Graphs!C$2)</f>
        <v>969800000</v>
      </c>
      <c r="D23" s="26">
        <f t="shared" si="1"/>
        <v>1069800000</v>
      </c>
    </row>
    <row r="24" spans="1:4" x14ac:dyDescent="0.25">
      <c r="A24" s="8" t="s">
        <v>8</v>
      </c>
      <c r="B24" s="7">
        <f>SUMIFS(Measures!$E$2:$E$221,Measures!$C$2:$C$221,Graphs!$A24,Measures!$G$2:$G$221,Graphs!B$2)</f>
        <v>7883500000</v>
      </c>
      <c r="C24" s="7">
        <f>SUMIFS(Measures!$E$2:$E$221,Measures!$C$2:$C$221,Graphs!$A24,Measures!$G$2:$G$221,Graphs!C$2)</f>
        <v>5168950000</v>
      </c>
      <c r="D24" s="26">
        <f t="shared" si="1"/>
        <v>13052450000</v>
      </c>
    </row>
    <row r="25" spans="1:4" x14ac:dyDescent="0.25">
      <c r="A25" s="8" t="s">
        <v>9</v>
      </c>
      <c r="B25" s="7">
        <f>SUMIFS(Measures!$E$2:$E$221,Measures!$C$2:$C$221,Graphs!$A25,Measures!$G$2:$G$221,Graphs!B$2)</f>
        <v>33175000</v>
      </c>
      <c r="C25" s="7">
        <f>SUMIFS(Measures!$E$2:$E$221,Measures!$C$2:$C$221,Graphs!$A25,Measures!$G$2:$G$221,Graphs!C$2)</f>
        <v>0</v>
      </c>
      <c r="D25" s="26">
        <f t="shared" si="1"/>
        <v>33175000</v>
      </c>
    </row>
    <row r="26" spans="1:4" x14ac:dyDescent="0.25">
      <c r="A26" s="8" t="s">
        <v>10</v>
      </c>
      <c r="B26" s="7">
        <f>SUMIFS(Measures!$E$2:$E$221,Measures!$C$2:$C$221,Graphs!$A26,Measures!$G$2:$G$221,Graphs!B$2)</f>
        <v>2714409000</v>
      </c>
      <c r="C26" s="7">
        <f>SUMIFS(Measures!$E$2:$E$221,Measures!$C$2:$C$221,Graphs!$A26,Measures!$G$2:$G$221,Graphs!C$2)</f>
        <v>8918260000</v>
      </c>
      <c r="D26" s="26">
        <f t="shared" si="1"/>
        <v>11632669000</v>
      </c>
    </row>
    <row r="27" spans="1:4" x14ac:dyDescent="0.25">
      <c r="A27" s="8" t="s">
        <v>13</v>
      </c>
      <c r="B27" s="7">
        <f>SUMIFS(Measures!$E$2:$E$221,Measures!$C$2:$C$221,Graphs!$A27,Measures!$G$2:$G$221,Graphs!B$2)</f>
        <v>733830000</v>
      </c>
      <c r="C27" s="7">
        <f>SUMIFS(Measures!$E$2:$E$221,Measures!$C$2:$C$221,Graphs!$A27,Measures!$G$2:$G$221,Graphs!C$2)</f>
        <v>800085000</v>
      </c>
      <c r="D27" s="26">
        <f t="shared" si="1"/>
        <v>1533915000</v>
      </c>
    </row>
    <row r="28" spans="1:4" x14ac:dyDescent="0.25">
      <c r="A28" s="8" t="s">
        <v>14</v>
      </c>
      <c r="B28" s="7">
        <f>SUMIFS(Measures!$E$2:$E$221,Measures!$C$2:$C$221,Graphs!$A28,Measures!$G$2:$G$221,Graphs!B$2)</f>
        <v>7000000</v>
      </c>
      <c r="C28" s="7">
        <f>SUMIFS(Measures!$E$2:$E$221,Measures!$C$2:$C$221,Graphs!$A28,Measures!$G$2:$G$221,Graphs!C$2)</f>
        <v>0</v>
      </c>
      <c r="D28" s="26">
        <f t="shared" si="1"/>
        <v>7000000</v>
      </c>
    </row>
    <row r="29" spans="1:4" ht="12.75" thickBot="1" x14ac:dyDescent="0.3">
      <c r="A29" s="8" t="s">
        <v>15</v>
      </c>
      <c r="B29" s="7">
        <f>SUMIFS(Measures!$E$2:$E$221,Measures!$C$2:$C$221,Graphs!$A29,Measures!$G$2:$G$221,Graphs!B$2)</f>
        <v>650000000</v>
      </c>
      <c r="C29" s="7">
        <f>SUMIFS(Measures!$E$2:$E$221,Measures!$C$2:$C$221,Graphs!$A29,Measures!$G$2:$G$221,Graphs!C$2)</f>
        <v>0</v>
      </c>
      <c r="D29" s="26">
        <f t="shared" si="1"/>
        <v>650000000</v>
      </c>
    </row>
    <row r="30" spans="1:4" ht="12.75" thickBot="1" x14ac:dyDescent="0.3">
      <c r="A30" s="27" t="s">
        <v>284</v>
      </c>
      <c r="B30" s="28">
        <f>SUM(B22:B29)</f>
        <v>13942524000</v>
      </c>
      <c r="C30" s="28">
        <f>SUM(C22:C29)</f>
        <v>23885860000</v>
      </c>
      <c r="D30" s="28">
        <f>B30+C30</f>
        <v>37828384000</v>
      </c>
    </row>
  </sheetData>
  <sheetProtection algorithmName="SHA-512" hashValue="tWA2o0/PJWFkSwOHKKVGyFiFoWuPttGMVpFKsxhvfHNBjDWPHE6Exc2I66k4g5/pRwEy44BNiACOOnk7AaQ0OQ==" saltValue="sJe7ETvY6hdGvS71hNLC+Q=="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66136-072B-49D9-812D-727568F77D8B}">
  <dimension ref="B7:E17"/>
  <sheetViews>
    <sheetView workbookViewId="0">
      <selection activeCell="D37" sqref="D37"/>
    </sheetView>
  </sheetViews>
  <sheetFormatPr defaultRowHeight="15" x14ac:dyDescent="0.25"/>
  <cols>
    <col min="4" max="4" width="65.140625" customWidth="1"/>
    <col min="5" max="5" width="42.5703125" customWidth="1"/>
  </cols>
  <sheetData>
    <row r="7" spans="2:5" x14ac:dyDescent="0.25">
      <c r="B7" t="s">
        <v>16</v>
      </c>
      <c r="D7" t="s">
        <v>3</v>
      </c>
      <c r="E7" t="s">
        <v>28</v>
      </c>
    </row>
    <row r="8" spans="2:5" x14ac:dyDescent="0.25">
      <c r="B8" t="s">
        <v>17</v>
      </c>
      <c r="D8" t="s">
        <v>22</v>
      </c>
      <c r="E8" t="s">
        <v>29</v>
      </c>
    </row>
    <row r="9" spans="2:5" x14ac:dyDescent="0.25">
      <c r="B9" t="s">
        <v>18</v>
      </c>
      <c r="D9" t="s">
        <v>4</v>
      </c>
    </row>
    <row r="10" spans="2:5" x14ac:dyDescent="0.25">
      <c r="B10" t="s">
        <v>19</v>
      </c>
      <c r="D10" t="s">
        <v>5</v>
      </c>
    </row>
    <row r="11" spans="2:5" x14ac:dyDescent="0.25">
      <c r="B11" t="s">
        <v>20</v>
      </c>
      <c r="D11" t="s">
        <v>7</v>
      </c>
      <c r="E11" t="s">
        <v>35</v>
      </c>
    </row>
    <row r="12" spans="2:5" x14ac:dyDescent="0.25">
      <c r="B12" t="s">
        <v>0</v>
      </c>
      <c r="D12" t="s">
        <v>8</v>
      </c>
      <c r="E12" t="s">
        <v>36</v>
      </c>
    </row>
    <row r="13" spans="2:5" x14ac:dyDescent="0.25">
      <c r="B13" t="s">
        <v>21</v>
      </c>
      <c r="D13" t="s">
        <v>9</v>
      </c>
    </row>
    <row r="14" spans="2:5" x14ac:dyDescent="0.25">
      <c r="B14" t="s">
        <v>1</v>
      </c>
      <c r="D14" t="s">
        <v>10</v>
      </c>
    </row>
    <row r="15" spans="2:5" x14ac:dyDescent="0.25">
      <c r="B15" t="s">
        <v>2</v>
      </c>
      <c r="D15" t="s">
        <v>13</v>
      </c>
    </row>
    <row r="16" spans="2:5" x14ac:dyDescent="0.25">
      <c r="D16" t="s">
        <v>14</v>
      </c>
    </row>
    <row r="17" spans="4:4" x14ac:dyDescent="0.25">
      <c r="D17" t="s">
        <v>15</v>
      </c>
    </row>
  </sheetData>
  <sheetProtection algorithmName="SHA-512" hashValue="N1LWIjz0zvWtigdNpLoUkVt5c8VG3jnLf/+cVSXtr10NUvUxwtMM6pGph6lKRs0e75LfvJ2gV20UpateSDsJ7Q==" saltValue="t4Li7zJxHRr/P00A4Gwv7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Measures</vt:lpstr>
      <vt:lpstr>Graphs</vt:lpstr>
      <vt:lpstr>Dropdowns</vt:lpstr>
      <vt:lpstr>Measures!Print_Area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Zanatta</dc:creator>
  <cp:lastModifiedBy>Paul Zanatta</cp:lastModifiedBy>
  <cp:lastPrinted>2021-02-22T01:37:31Z</cp:lastPrinted>
  <dcterms:created xsi:type="dcterms:W3CDTF">2020-12-01T03:34:58Z</dcterms:created>
  <dcterms:modified xsi:type="dcterms:W3CDTF">2021-02-22T01:43:19Z</dcterms:modified>
</cp:coreProperties>
</file>